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90" windowWidth="19875" windowHeight="6930" activeTab="6"/>
  </bookViews>
  <sheets>
    <sheet name="Outgoings" sheetId="1" r:id="rId1"/>
    <sheet name="Income" sheetId="2" r:id="rId2"/>
    <sheet name="Sheet3" sheetId="4" r:id="rId3"/>
    <sheet name="bank recon July" sheetId="3" r:id="rId4"/>
    <sheet name="Aug Bank Recon" sheetId="6" r:id="rId5"/>
    <sheet name="Feb 2016 Bank Recon" sheetId="7" r:id="rId6"/>
    <sheet name="March 2016" sheetId="8" r:id="rId7"/>
  </sheets>
  <calcPr calcId="125725"/>
</workbook>
</file>

<file path=xl/calcChain.xml><?xml version="1.0" encoding="utf-8"?>
<calcChain xmlns="http://schemas.openxmlformats.org/spreadsheetml/2006/main">
  <c r="C9" i="8"/>
  <c r="H28"/>
  <c r="C23"/>
  <c r="D25" s="1"/>
  <c r="D9"/>
  <c r="E29" i="2"/>
  <c r="M32" i="1"/>
  <c r="M102"/>
  <c r="K95"/>
  <c r="J95"/>
  <c r="I95"/>
  <c r="H95"/>
  <c r="G64"/>
  <c r="G95"/>
  <c r="F95"/>
  <c r="E95"/>
  <c r="D95"/>
  <c r="F32"/>
  <c r="D7" i="7"/>
  <c r="H26"/>
  <c r="C21"/>
  <c r="D23" s="1"/>
  <c r="C7"/>
  <c r="M69" i="1"/>
  <c r="M77"/>
  <c r="E64"/>
  <c r="C71"/>
  <c r="C72" s="1"/>
  <c r="C73" s="1"/>
  <c r="C74" s="1"/>
  <c r="C75" s="1"/>
  <c r="C76" s="1"/>
  <c r="M70"/>
  <c r="M71"/>
  <c r="M72"/>
  <c r="M73"/>
  <c r="M74"/>
  <c r="M75"/>
  <c r="M76"/>
  <c r="M78"/>
  <c r="M79"/>
  <c r="M80"/>
  <c r="M81"/>
  <c r="M82"/>
  <c r="M85"/>
  <c r="M86"/>
  <c r="M87"/>
  <c r="M88"/>
  <c r="M89"/>
  <c r="M90"/>
  <c r="M91"/>
  <c r="M92"/>
  <c r="M93"/>
  <c r="M68"/>
  <c r="M56"/>
  <c r="F64"/>
  <c r="G32"/>
  <c r="M34"/>
  <c r="K32"/>
  <c r="H64"/>
  <c r="I64"/>
  <c r="J64"/>
  <c r="K64"/>
  <c r="L64"/>
  <c r="D64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7"/>
  <c r="M58"/>
  <c r="M59"/>
  <c r="M60"/>
  <c r="M61"/>
  <c r="M62"/>
  <c r="M36"/>
  <c r="C38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B10" i="6"/>
  <c r="D7"/>
  <c r="D26" s="1"/>
  <c r="C7"/>
  <c r="H26"/>
  <c r="C21"/>
  <c r="D21" i="2"/>
  <c r="E32" i="1"/>
  <c r="H32"/>
  <c r="I32"/>
  <c r="J32"/>
  <c r="L32"/>
  <c r="D32"/>
  <c r="G8" i="4"/>
  <c r="E12"/>
  <c r="H26" i="3"/>
  <c r="C7"/>
  <c r="C21"/>
  <c r="D26"/>
  <c r="D28" i="8" l="1"/>
  <c r="M95" i="1"/>
  <c r="M63"/>
  <c r="M67" s="1"/>
  <c r="D26" i="7"/>
  <c r="M64" i="1"/>
</calcChain>
</file>

<file path=xl/sharedStrings.xml><?xml version="1.0" encoding="utf-8"?>
<sst xmlns="http://schemas.openxmlformats.org/spreadsheetml/2006/main" count="215" uniqueCount="147">
  <si>
    <t>Amount</t>
  </si>
  <si>
    <t>VAT</t>
  </si>
  <si>
    <t>Date</t>
  </si>
  <si>
    <t>Item/Company</t>
  </si>
  <si>
    <t>cheque No.</t>
  </si>
  <si>
    <t>Wages/ HMRC</t>
  </si>
  <si>
    <t>VANL Newsletter</t>
  </si>
  <si>
    <t>Sutcliffe Play Equipment</t>
  </si>
  <si>
    <t>North Lincs Council</t>
  </si>
  <si>
    <t>Mrs. I Keys Paper for Newsletter</t>
  </si>
  <si>
    <t>Proludic Play Gymn Equipment</t>
  </si>
  <si>
    <t>P Dudson Stamps 1st Class</t>
  </si>
  <si>
    <t>18./05/2015</t>
  </si>
  <si>
    <t>VANL Membership</t>
  </si>
  <si>
    <t>Subs/  Insurance</t>
  </si>
  <si>
    <t>M Tandy catering for Open Day</t>
  </si>
  <si>
    <t>8th June</t>
  </si>
  <si>
    <t>D Hall - Reibursement for Event</t>
  </si>
  <si>
    <t>and Presentation Gifts - Chair Allowance</t>
  </si>
  <si>
    <t>P Johnson - reimbursement 4 matls</t>
  </si>
  <si>
    <t>Mrs. Levin Churchyard Cut for Show</t>
  </si>
  <si>
    <t>ERNLLCA - Publicationsn -  good Cllr.</t>
  </si>
  <si>
    <t>Sub Total</t>
  </si>
  <si>
    <t>VANL Cost of Payroll - quarterly</t>
  </si>
  <si>
    <t>Transfer SO to Parish Clerk Salary</t>
  </si>
  <si>
    <t>1st June</t>
  </si>
  <si>
    <t>AON insurance - CANCELLED</t>
  </si>
  <si>
    <t>AON insurance - BACS Payment</t>
  </si>
  <si>
    <t>BACS</t>
  </si>
  <si>
    <t>Precept</t>
  </si>
  <si>
    <t>As per Bank Statements:</t>
  </si>
  <si>
    <t>As per cash book:</t>
  </si>
  <si>
    <t>Corporate Savings Acct</t>
  </si>
  <si>
    <t>Plus entries since last statement:</t>
  </si>
  <si>
    <t>SUB TOTAL:</t>
  </si>
  <si>
    <t>Less unpresented cheques:</t>
  </si>
  <si>
    <t>Total unpresented cheques</t>
  </si>
  <si>
    <t xml:space="preserve">Balance in Cash Book to date : </t>
  </si>
  <si>
    <t>TOTAL BALANCE IN ACCT.</t>
  </si>
  <si>
    <t>Income</t>
  </si>
  <si>
    <t>Outgoings</t>
  </si>
  <si>
    <t>April SO</t>
  </si>
  <si>
    <t>May SO</t>
  </si>
  <si>
    <t>June SO</t>
  </si>
  <si>
    <t>Section 137</t>
  </si>
  <si>
    <t>Item</t>
  </si>
  <si>
    <t>Newsletter</t>
  </si>
  <si>
    <t>Stationery</t>
  </si>
  <si>
    <t>P Dudson Reimbursement. HMRC less £ 6.93 overpayment in wage to Clerk.</t>
  </si>
  <si>
    <t>4th August</t>
  </si>
  <si>
    <t xml:space="preserve">H M Customs and excise </t>
  </si>
  <si>
    <t>VANL Printing for newsletter</t>
  </si>
  <si>
    <t>VANL for payroll services.</t>
  </si>
  <si>
    <t>July SO</t>
  </si>
  <si>
    <t>Postage /Audit</t>
  </si>
  <si>
    <t>P Dudson Salary for July 2016</t>
  </si>
  <si>
    <t>Hornsby Accounts for internal audit</t>
  </si>
  <si>
    <t>Interest</t>
  </si>
  <si>
    <t>VAT Reclaimed</t>
  </si>
  <si>
    <t>Balanc c/f</t>
  </si>
  <si>
    <t>£</t>
  </si>
  <si>
    <t>Corporate Reserve Acct</t>
  </si>
  <si>
    <t>Direct plus Acct.</t>
  </si>
  <si>
    <t>September</t>
  </si>
  <si>
    <t>Sub total brought forward</t>
  </si>
  <si>
    <t>Cheque No</t>
  </si>
  <si>
    <t>Tax /Wages</t>
  </si>
  <si>
    <t>Postage Audit</t>
  </si>
  <si>
    <t>Total</t>
  </si>
  <si>
    <t>HM TAX</t>
  </si>
  <si>
    <t>P Johnson reimburse Crowson N Board</t>
  </si>
  <si>
    <t>cancelled</t>
  </si>
  <si>
    <t>Best Kept Village</t>
  </si>
  <si>
    <t>Best Kept Village  Planters</t>
  </si>
  <si>
    <t>Chairs allow/ /Events</t>
  </si>
  <si>
    <t>VANL Neighbourhood Plan</t>
  </si>
  <si>
    <t>Best Kept Village front garden</t>
  </si>
  <si>
    <t>Presentation - D Hall Reimburse</t>
  </si>
  <si>
    <t>I Keyes - Paper for Newsletter</t>
  </si>
  <si>
    <t>PKF Littlejohn Audit</t>
  </si>
  <si>
    <t>NLCouncil  Mainten Contract</t>
  </si>
  <si>
    <t>NLCouncil Park Inspections</t>
  </si>
  <si>
    <t>Play Area /Village Hall</t>
  </si>
  <si>
    <t>Please note £5799.  is play equip not from our normal budget.</t>
  </si>
  <si>
    <t>August   Pay</t>
  </si>
  <si>
    <t>SO</t>
  </si>
  <si>
    <t>Subs/      Insur</t>
  </si>
  <si>
    <t>VAT Return</t>
  </si>
  <si>
    <t>P Dudson Reimbursement stationery</t>
  </si>
  <si>
    <t>VANL PAYROLL</t>
  </si>
  <si>
    <t>HMRC TAX</t>
  </si>
  <si>
    <t>Verges/ Play/V Hall</t>
  </si>
  <si>
    <t>Royal British Legion</t>
  </si>
  <si>
    <t>DATE</t>
  </si>
  <si>
    <t>ITEM</t>
  </si>
  <si>
    <t>Cheque</t>
  </si>
  <si>
    <t>HMRC</t>
  </si>
  <si>
    <t>Events/ Chair allow</t>
  </si>
  <si>
    <t>Postage/ Audit</t>
  </si>
  <si>
    <t>Subs/ Insurance</t>
  </si>
  <si>
    <t>Stationery/Books ink cart/stamps</t>
  </si>
  <si>
    <t>D Small - Village Notice Boards</t>
  </si>
  <si>
    <t>VANL Printing N/Plan</t>
  </si>
  <si>
    <t>Appleby Village Hall Grant</t>
  </si>
  <si>
    <t>Countryside Pest Control</t>
  </si>
  <si>
    <t>Jan,2016</t>
  </si>
  <si>
    <t>VANL Payroll</t>
  </si>
  <si>
    <t>Jan,2026</t>
  </si>
  <si>
    <t>P Dudson Standing Order Salary</t>
  </si>
  <si>
    <t>PAY/ HMRC</t>
  </si>
  <si>
    <t>October   Payroll P Dudson</t>
  </si>
  <si>
    <t>September   Pay P Dudson</t>
  </si>
  <si>
    <t>Dec,2015</t>
  </si>
  <si>
    <t>NOV,2015</t>
  </si>
  <si>
    <t>Parks/ Contracts/   V Hall</t>
  </si>
  <si>
    <t>P Dudson Standing Order Dec</t>
  </si>
  <si>
    <t>P Dudson Standing Order Jan 2016</t>
  </si>
  <si>
    <t xml:space="preserve">Bamk Charge - paid out but refunded </t>
  </si>
  <si>
    <t>income</t>
  </si>
  <si>
    <t>FEB,2016</t>
  </si>
  <si>
    <t>Direct plus . Cheque Acct</t>
  </si>
  <si>
    <t>interest</t>
  </si>
  <si>
    <t>28,04,15</t>
  </si>
  <si>
    <t>NOV, SO</t>
  </si>
  <si>
    <t>DEC&lt;SO</t>
  </si>
  <si>
    <t>JAN SO</t>
  </si>
  <si>
    <t>Feb</t>
  </si>
  <si>
    <t>Clerk's Salary</t>
  </si>
  <si>
    <t>Mar</t>
  </si>
  <si>
    <t>March</t>
  </si>
  <si>
    <t>Clerk's Salary not inc in Feb bank r</t>
  </si>
  <si>
    <t>reconcilation.</t>
  </si>
  <si>
    <t>Misc/ Admin</t>
  </si>
  <si>
    <t>Printing News/N Plan</t>
  </si>
  <si>
    <t>News Print/ Neigh Plan/</t>
  </si>
  <si>
    <t xml:space="preserve">News Printing/ N/Plan </t>
  </si>
  <si>
    <t>Misc/Admin</t>
  </si>
  <si>
    <t>HM Customs &amp; RevTax April</t>
  </si>
  <si>
    <t>HM Customs &amp; RevTax May</t>
  </si>
  <si>
    <t>HM Customs &amp; RevTax June</t>
  </si>
  <si>
    <t>HM Customs &amp; RevTax July</t>
  </si>
  <si>
    <t>D Crowston - cancelled</t>
  </si>
  <si>
    <t>Cllr I Keyes for paper</t>
  </si>
  <si>
    <t>Appleby Produce/PARK SURFACE</t>
  </si>
  <si>
    <t>Chair allow Events</t>
  </si>
  <si>
    <t>VAT return</t>
  </si>
  <si>
    <t>Mar.,2016</t>
  </si>
</sst>
</file>

<file path=xl/styles.xml><?xml version="1.0" encoding="utf-8"?>
<styleSheet xmlns="http://schemas.openxmlformats.org/spreadsheetml/2006/main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[$£-809]* #,##0.00_-;\-[$£-809]* #,##0.00_-;_-[$£-809]* &quot;-&quot;??_-;_-@_-"/>
  </numFmts>
  <fonts count="7"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122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0" xfId="0" applyFill="1" applyBorder="1"/>
    <xf numFmtId="0" fontId="0" fillId="2" borderId="1" xfId="0" applyFill="1" applyBorder="1" applyAlignment="1">
      <alignment horizontal="left"/>
    </xf>
    <xf numFmtId="17" fontId="0" fillId="2" borderId="1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44" fontId="0" fillId="2" borderId="1" xfId="2" applyFont="1" applyFill="1" applyBorder="1" applyAlignment="1">
      <alignment horizontal="right"/>
    </xf>
    <xf numFmtId="44" fontId="0" fillId="0" borderId="0" xfId="2" applyFont="1" applyAlignment="1">
      <alignment horizontal="right"/>
    </xf>
    <xf numFmtId="44" fontId="0" fillId="4" borderId="1" xfId="2" applyFont="1" applyFill="1" applyBorder="1" applyAlignment="1">
      <alignment horizontal="right"/>
    </xf>
    <xf numFmtId="164" fontId="0" fillId="2" borderId="1" xfId="0" applyNumberFormat="1" applyFill="1" applyBorder="1"/>
    <xf numFmtId="164" fontId="0" fillId="2" borderId="0" xfId="0" applyNumberFormat="1" applyFill="1"/>
    <xf numFmtId="164" fontId="0" fillId="0" borderId="0" xfId="0" applyNumberFormat="1"/>
    <xf numFmtId="0" fontId="0" fillId="2" borderId="1" xfId="0" applyNumberFormat="1" applyFill="1" applyBorder="1"/>
    <xf numFmtId="0" fontId="3" fillId="0" borderId="1" xfId="3" applyBorder="1"/>
    <xf numFmtId="44" fontId="3" fillId="0" borderId="1" xfId="4" applyFont="1" applyBorder="1"/>
    <xf numFmtId="44" fontId="3" fillId="0" borderId="1" xfId="4" applyFont="1" applyBorder="1" applyAlignment="1">
      <alignment horizontal="right"/>
    </xf>
    <xf numFmtId="44" fontId="3" fillId="0" borderId="1" xfId="4" applyFont="1" applyBorder="1" applyAlignment="1"/>
    <xf numFmtId="0" fontId="3" fillId="0" borderId="3" xfId="3" applyBorder="1"/>
    <xf numFmtId="44" fontId="3" fillId="0" borderId="3" xfId="4" applyFont="1" applyBorder="1" applyAlignment="1"/>
    <xf numFmtId="0" fontId="3" fillId="0" borderId="2" xfId="3" applyBorder="1"/>
    <xf numFmtId="44" fontId="3" fillId="0" borderId="2" xfId="4" applyFont="1" applyBorder="1" applyAlignment="1"/>
    <xf numFmtId="44" fontId="3" fillId="0" borderId="3" xfId="4" applyFont="1" applyBorder="1"/>
    <xf numFmtId="44" fontId="3" fillId="0" borderId="2" xfId="4" applyFont="1" applyBorder="1"/>
    <xf numFmtId="0" fontId="3" fillId="3" borderId="1" xfId="3" applyFill="1" applyBorder="1"/>
    <xf numFmtId="44" fontId="3" fillId="3" borderId="1" xfId="4" applyFont="1" applyFill="1" applyBorder="1" applyAlignment="1"/>
    <xf numFmtId="44" fontId="3" fillId="3" borderId="1" xfId="4" applyFont="1" applyFill="1" applyBorder="1"/>
    <xf numFmtId="44" fontId="3" fillId="3" borderId="1" xfId="4" applyFont="1" applyFill="1" applyBorder="1" applyAlignment="1">
      <alignment horizontal="right"/>
    </xf>
    <xf numFmtId="17" fontId="3" fillId="3" borderId="1" xfId="3" applyNumberFormat="1" applyFont="1" applyFill="1" applyBorder="1"/>
    <xf numFmtId="0" fontId="3" fillId="3" borderId="1" xfId="3" applyFont="1" applyFill="1" applyBorder="1"/>
    <xf numFmtId="0" fontId="0" fillId="2" borderId="3" xfId="0" applyFill="1" applyBorder="1"/>
    <xf numFmtId="44" fontId="0" fillId="2" borderId="1" xfId="2" applyFont="1" applyFill="1" applyBorder="1"/>
    <xf numFmtId="44" fontId="0" fillId="2" borderId="0" xfId="2" applyFont="1" applyFill="1"/>
    <xf numFmtId="44" fontId="0" fillId="0" borderId="0" xfId="2" applyFont="1"/>
    <xf numFmtId="0" fontId="0" fillId="0" borderId="1" xfId="0" applyBorder="1" applyAlignment="1">
      <alignment horizontal="left"/>
    </xf>
    <xf numFmtId="0" fontId="0" fillId="0" borderId="1" xfId="0" applyBorder="1"/>
    <xf numFmtId="44" fontId="0" fillId="0" borderId="1" xfId="2" applyFont="1" applyBorder="1" applyAlignment="1">
      <alignment horizontal="right"/>
    </xf>
    <xf numFmtId="0" fontId="0" fillId="2" borderId="4" xfId="0" applyFill="1" applyBorder="1" applyAlignment="1">
      <alignment horizontal="left"/>
    </xf>
    <xf numFmtId="0" fontId="0" fillId="2" borderId="4" xfId="0" applyFill="1" applyBorder="1"/>
    <xf numFmtId="44" fontId="0" fillId="2" borderId="4" xfId="2" applyFont="1" applyFill="1" applyBorder="1" applyAlignment="1">
      <alignment horizontal="right"/>
    </xf>
    <xf numFmtId="0" fontId="4" fillId="2" borderId="1" xfId="0" applyFont="1" applyFill="1" applyBorder="1" applyAlignment="1">
      <alignment wrapText="1"/>
    </xf>
    <xf numFmtId="0" fontId="0" fillId="5" borderId="2" xfId="0" applyFill="1" applyBorder="1" applyAlignment="1">
      <alignment horizontal="left"/>
    </xf>
    <xf numFmtId="0" fontId="0" fillId="5" borderId="2" xfId="0" applyFill="1" applyBorder="1"/>
    <xf numFmtId="44" fontId="0" fillId="5" borderId="2" xfId="2" applyFont="1" applyFill="1" applyBorder="1" applyAlignment="1">
      <alignment horizontal="right"/>
    </xf>
    <xf numFmtId="44" fontId="0" fillId="5" borderId="1" xfId="2" applyFont="1" applyFill="1" applyBorder="1" applyAlignment="1">
      <alignment horizontal="right"/>
    </xf>
    <xf numFmtId="0" fontId="0" fillId="5" borderId="3" xfId="0" applyFill="1" applyBorder="1" applyAlignment="1">
      <alignment horizontal="left"/>
    </xf>
    <xf numFmtId="0" fontId="0" fillId="5" borderId="3" xfId="0" applyFill="1" applyBorder="1"/>
    <xf numFmtId="44" fontId="0" fillId="5" borderId="3" xfId="2" applyFont="1" applyFill="1" applyBorder="1" applyAlignment="1">
      <alignment horizontal="right"/>
    </xf>
    <xf numFmtId="0" fontId="0" fillId="6" borderId="2" xfId="0" applyFill="1" applyBorder="1" applyAlignment="1">
      <alignment horizontal="center" wrapText="1"/>
    </xf>
    <xf numFmtId="0" fontId="0" fillId="6" borderId="2" xfId="1" applyNumberFormat="1" applyFont="1" applyFill="1" applyBorder="1" applyAlignment="1">
      <alignment horizontal="center" wrapText="1"/>
    </xf>
    <xf numFmtId="44" fontId="0" fillId="6" borderId="2" xfId="2" applyFont="1" applyFill="1" applyBorder="1" applyAlignment="1">
      <alignment horizontal="center" wrapText="1"/>
    </xf>
    <xf numFmtId="0" fontId="0" fillId="2" borderId="1" xfId="1" applyNumberFormat="1" applyFont="1" applyFill="1" applyBorder="1" applyAlignment="1">
      <alignment horizontal="center"/>
    </xf>
    <xf numFmtId="0" fontId="0" fillId="4" borderId="1" xfId="1" applyNumberFormat="1" applyFont="1" applyFill="1" applyBorder="1" applyAlignment="1">
      <alignment horizontal="center"/>
    </xf>
    <xf numFmtId="0" fontId="0" fillId="5" borderId="2" xfId="1" applyNumberFormat="1" applyFont="1" applyFill="1" applyBorder="1" applyAlignment="1">
      <alignment horizontal="center"/>
    </xf>
    <xf numFmtId="0" fontId="0" fillId="5" borderId="3" xfId="1" applyNumberFormat="1" applyFont="1" applyFill="1" applyBorder="1" applyAlignment="1">
      <alignment horizontal="center"/>
    </xf>
    <xf numFmtId="0" fontId="0" fillId="0" borderId="1" xfId="1" applyNumberFormat="1" applyFont="1" applyBorder="1" applyAlignment="1">
      <alignment horizontal="center"/>
    </xf>
    <xf numFmtId="0" fontId="0" fillId="0" borderId="0" xfId="1" applyNumberFormat="1" applyFont="1" applyAlignment="1">
      <alignment horizontal="center"/>
    </xf>
    <xf numFmtId="0" fontId="0" fillId="4" borderId="1" xfId="0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center" wrapText="1"/>
    </xf>
    <xf numFmtId="0" fontId="1" fillId="4" borderId="1" xfId="1" applyNumberFormat="1" applyFont="1" applyFill="1" applyBorder="1" applyAlignment="1">
      <alignment horizontal="center" wrapText="1"/>
    </xf>
    <xf numFmtId="44" fontId="1" fillId="4" borderId="1" xfId="2" applyFont="1" applyFill="1" applyBorder="1" applyAlignment="1">
      <alignment horizontal="center" wrapText="1"/>
    </xf>
    <xf numFmtId="44" fontId="0" fillId="4" borderId="1" xfId="2" applyFont="1" applyFill="1" applyBorder="1" applyAlignment="1">
      <alignment horizontal="center" wrapText="1"/>
    </xf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6" xfId="1" applyNumberFormat="1" applyFont="1" applyBorder="1" applyAlignment="1">
      <alignment horizontal="center"/>
    </xf>
    <xf numFmtId="44" fontId="0" fillId="0" borderId="6" xfId="2" applyFont="1" applyBorder="1" applyAlignment="1">
      <alignment horizontal="right"/>
    </xf>
    <xf numFmtId="44" fontId="4" fillId="4" borderId="1" xfId="2" applyFont="1" applyFill="1" applyBorder="1" applyAlignment="1">
      <alignment horizontal="center" wrapText="1"/>
    </xf>
    <xf numFmtId="44" fontId="4" fillId="2" borderId="1" xfId="2" applyFont="1" applyFill="1" applyBorder="1" applyAlignment="1">
      <alignment horizontal="right"/>
    </xf>
    <xf numFmtId="44" fontId="4" fillId="2" borderId="4" xfId="2" applyFont="1" applyFill="1" applyBorder="1" applyAlignment="1">
      <alignment horizontal="right"/>
    </xf>
    <xf numFmtId="44" fontId="4" fillId="5" borderId="2" xfId="2" applyFont="1" applyFill="1" applyBorder="1" applyAlignment="1">
      <alignment horizontal="right"/>
    </xf>
    <xf numFmtId="44" fontId="4" fillId="6" borderId="2" xfId="2" applyFont="1" applyFill="1" applyBorder="1" applyAlignment="1">
      <alignment horizontal="center" wrapText="1"/>
    </xf>
    <xf numFmtId="44" fontId="4" fillId="5" borderId="3" xfId="2" applyFont="1" applyFill="1" applyBorder="1" applyAlignment="1">
      <alignment horizontal="right"/>
    </xf>
    <xf numFmtId="44" fontId="4" fillId="0" borderId="1" xfId="2" applyFont="1" applyBorder="1" applyAlignment="1">
      <alignment horizontal="right"/>
    </xf>
    <xf numFmtId="44" fontId="4" fillId="0" borderId="6" xfId="2" applyFont="1" applyBorder="1" applyAlignment="1">
      <alignment horizontal="right"/>
    </xf>
    <xf numFmtId="44" fontId="0" fillId="3" borderId="1" xfId="2" applyFont="1" applyFill="1" applyBorder="1" applyAlignment="1">
      <alignment horizontal="right"/>
    </xf>
    <xf numFmtId="0" fontId="0" fillId="7" borderId="1" xfId="1" applyNumberFormat="1" applyFont="1" applyFill="1" applyBorder="1" applyAlignment="1">
      <alignment horizontal="center"/>
    </xf>
    <xf numFmtId="44" fontId="0" fillId="7" borderId="1" xfId="2" applyFont="1" applyFill="1" applyBorder="1" applyAlignment="1">
      <alignment horizontal="right"/>
    </xf>
    <xf numFmtId="44" fontId="4" fillId="7" borderId="1" xfId="2" applyFont="1" applyFill="1" applyBorder="1" applyAlignment="1">
      <alignment horizontal="right"/>
    </xf>
    <xf numFmtId="17" fontId="0" fillId="0" borderId="5" xfId="0" applyNumberFormat="1" applyBorder="1" applyAlignment="1">
      <alignment horizontal="left"/>
    </xf>
    <xf numFmtId="44" fontId="0" fillId="0" borderId="1" xfId="2" applyFont="1" applyFill="1" applyBorder="1" applyAlignment="1">
      <alignment horizontal="right"/>
    </xf>
    <xf numFmtId="0" fontId="0" fillId="2" borderId="0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8" xfId="1" applyNumberFormat="1" applyFont="1" applyBorder="1" applyAlignment="1">
      <alignment horizontal="center"/>
    </xf>
    <xf numFmtId="44" fontId="0" fillId="0" borderId="8" xfId="2" applyFont="1" applyBorder="1" applyAlignment="1">
      <alignment horizontal="right"/>
    </xf>
    <xf numFmtId="44" fontId="4" fillId="0" borderId="8" xfId="2" applyFont="1" applyBorder="1" applyAlignment="1">
      <alignment horizontal="right"/>
    </xf>
    <xf numFmtId="44" fontId="0" fillId="0" borderId="9" xfId="2" applyFont="1" applyBorder="1" applyAlignment="1">
      <alignment horizontal="right"/>
    </xf>
    <xf numFmtId="0" fontId="0" fillId="0" borderId="11" xfId="0" applyBorder="1"/>
    <xf numFmtId="0" fontId="0" fillId="0" borderId="11" xfId="1" applyNumberFormat="1" applyFont="1" applyBorder="1" applyAlignment="1">
      <alignment horizontal="center"/>
    </xf>
    <xf numFmtId="44" fontId="0" fillId="0" borderId="11" xfId="2" applyFont="1" applyBorder="1" applyAlignment="1">
      <alignment horizontal="right"/>
    </xf>
    <xf numFmtId="44" fontId="4" fillId="0" borderId="11" xfId="2" applyFont="1" applyBorder="1" applyAlignment="1">
      <alignment horizontal="right"/>
    </xf>
    <xf numFmtId="44" fontId="0" fillId="0" borderId="12" xfId="2" applyFont="1" applyBorder="1" applyAlignment="1">
      <alignment horizontal="right"/>
    </xf>
    <xf numFmtId="0" fontId="2" fillId="3" borderId="1" xfId="0" applyFont="1" applyFill="1" applyBorder="1" applyAlignment="1">
      <alignment horizontal="center" wrapText="1"/>
    </xf>
    <xf numFmtId="0" fontId="2" fillId="3" borderId="1" xfId="1" applyNumberFormat="1" applyFont="1" applyFill="1" applyBorder="1" applyAlignment="1">
      <alignment horizontal="center" wrapText="1"/>
    </xf>
    <xf numFmtId="44" fontId="2" fillId="3" borderId="1" xfId="2" applyFont="1" applyFill="1" applyBorder="1" applyAlignment="1">
      <alignment horizontal="center" wrapText="1"/>
    </xf>
    <xf numFmtId="44" fontId="5" fillId="3" borderId="1" xfId="2" applyFont="1" applyFill="1" applyBorder="1" applyAlignment="1">
      <alignment horizontal="center" wrapText="1"/>
    </xf>
    <xf numFmtId="17" fontId="0" fillId="0" borderId="10" xfId="0" applyNumberFormat="1" applyBorder="1" applyAlignment="1">
      <alignment horizontal="left"/>
    </xf>
    <xf numFmtId="17" fontId="0" fillId="0" borderId="1" xfId="0" applyNumberForma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/>
    <xf numFmtId="0" fontId="0" fillId="0" borderId="14" xfId="1" applyNumberFormat="1" applyFont="1" applyBorder="1" applyAlignment="1">
      <alignment horizontal="center"/>
    </xf>
    <xf numFmtId="44" fontId="0" fillId="0" borderId="14" xfId="2" applyFont="1" applyBorder="1" applyAlignment="1">
      <alignment horizontal="right"/>
    </xf>
    <xf numFmtId="44" fontId="4" fillId="0" borderId="14" xfId="2" applyFont="1" applyBorder="1" applyAlignment="1">
      <alignment horizontal="right"/>
    </xf>
    <xf numFmtId="44" fontId="0" fillId="0" borderId="15" xfId="2" applyFont="1" applyBorder="1" applyAlignment="1">
      <alignment horizontal="right"/>
    </xf>
    <xf numFmtId="0" fontId="0" fillId="0" borderId="10" xfId="0" applyBorder="1" applyAlignment="1">
      <alignment horizontal="left"/>
    </xf>
    <xf numFmtId="0" fontId="2" fillId="3" borderId="16" xfId="0" applyFont="1" applyFill="1" applyBorder="1" applyAlignment="1">
      <alignment horizontal="left"/>
    </xf>
    <xf numFmtId="0" fontId="2" fillId="3" borderId="17" xfId="0" applyFont="1" applyFill="1" applyBorder="1"/>
    <xf numFmtId="0" fontId="2" fillId="3" borderId="17" xfId="1" applyNumberFormat="1" applyFont="1" applyFill="1" applyBorder="1" applyAlignment="1">
      <alignment horizontal="center"/>
    </xf>
    <xf numFmtId="44" fontId="2" fillId="3" borderId="17" xfId="2" applyFont="1" applyFill="1" applyBorder="1" applyAlignment="1">
      <alignment horizontal="right"/>
    </xf>
    <xf numFmtId="44" fontId="5" fillId="3" borderId="17" xfId="2" applyFont="1" applyFill="1" applyBorder="1" applyAlignment="1">
      <alignment horizontal="right"/>
    </xf>
    <xf numFmtId="44" fontId="2" fillId="3" borderId="18" xfId="2" applyFont="1" applyFill="1" applyBorder="1" applyAlignment="1">
      <alignment horizontal="right"/>
    </xf>
    <xf numFmtId="164" fontId="2" fillId="2" borderId="1" xfId="0" applyNumberFormat="1" applyFont="1" applyFill="1" applyBorder="1"/>
    <xf numFmtId="0" fontId="0" fillId="4" borderId="4" xfId="1" applyNumberFormat="1" applyFont="1" applyFill="1" applyBorder="1" applyAlignment="1">
      <alignment horizontal="center"/>
    </xf>
    <xf numFmtId="44" fontId="0" fillId="4" borderId="4" xfId="2" applyFont="1" applyFill="1" applyBorder="1" applyAlignment="1">
      <alignment horizontal="right"/>
    </xf>
    <xf numFmtId="44" fontId="0" fillId="4" borderId="12" xfId="2" applyFont="1" applyFill="1" applyBorder="1" applyAlignment="1">
      <alignment horizontal="right"/>
    </xf>
    <xf numFmtId="44" fontId="6" fillId="4" borderId="12" xfId="2" applyFont="1" applyFill="1" applyBorder="1" applyAlignment="1">
      <alignment horizontal="right"/>
    </xf>
    <xf numFmtId="164" fontId="0" fillId="8" borderId="1" xfId="0" applyNumberFormat="1" applyFill="1" applyBorder="1"/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</cellXfs>
  <cellStyles count="5">
    <cellStyle name="Comma" xfId="1" builtinId="3"/>
    <cellStyle name="Currency" xfId="2" builtinId="4"/>
    <cellStyle name="Currency 2" xfId="4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02"/>
  <sheetViews>
    <sheetView showWhiteSpace="0" view="pageLayout" zoomScaleNormal="100" zoomScaleSheetLayoutView="100" workbookViewId="0">
      <selection activeCell="K7" sqref="K7"/>
    </sheetView>
  </sheetViews>
  <sheetFormatPr defaultRowHeight="16.5"/>
  <cols>
    <col min="1" max="1" width="10.5703125" style="6" customWidth="1"/>
    <col min="2" max="2" width="29.85546875" customWidth="1"/>
    <col min="3" max="3" width="9.42578125" style="56" customWidth="1"/>
    <col min="4" max="4" width="10.85546875" style="8" customWidth="1"/>
    <col min="5" max="5" width="10.140625" style="8" customWidth="1"/>
    <col min="6" max="6" width="9.42578125" style="8" customWidth="1"/>
    <col min="7" max="7" width="10.85546875" style="8" customWidth="1"/>
    <col min="8" max="8" width="9.85546875" style="8" customWidth="1"/>
    <col min="9" max="9" width="9" style="8" bestFit="1" customWidth="1"/>
    <col min="10" max="10" width="8.7109375" style="8" customWidth="1"/>
    <col min="11" max="11" width="11.5703125" style="8" customWidth="1"/>
    <col min="12" max="12" width="9.140625" style="8" customWidth="1"/>
    <col min="13" max="13" width="12" style="8" customWidth="1"/>
  </cols>
  <sheetData>
    <row r="1" spans="1:24" s="82" customFormat="1" ht="47.25" customHeight="1">
      <c r="A1" s="57" t="s">
        <v>2</v>
      </c>
      <c r="B1" s="58" t="s">
        <v>3</v>
      </c>
      <c r="C1" s="59" t="s">
        <v>4</v>
      </c>
      <c r="D1" s="61" t="s">
        <v>136</v>
      </c>
      <c r="E1" s="60" t="s">
        <v>5</v>
      </c>
      <c r="F1" s="61" t="s">
        <v>135</v>
      </c>
      <c r="G1" s="61" t="s">
        <v>144</v>
      </c>
      <c r="H1" s="60" t="s">
        <v>54</v>
      </c>
      <c r="I1" s="61" t="s">
        <v>86</v>
      </c>
      <c r="J1" s="60" t="s">
        <v>44</v>
      </c>
      <c r="K1" s="61" t="s">
        <v>82</v>
      </c>
      <c r="L1" s="66" t="s">
        <v>1</v>
      </c>
      <c r="M1" s="60" t="s">
        <v>0</v>
      </c>
      <c r="N1" s="80"/>
      <c r="O1" s="80"/>
      <c r="P1" s="80"/>
      <c r="Q1" s="80"/>
      <c r="R1" s="81"/>
      <c r="S1" s="81"/>
      <c r="T1" s="81"/>
      <c r="U1" s="81"/>
      <c r="V1" s="81"/>
      <c r="W1" s="81"/>
      <c r="X1" s="81"/>
    </row>
    <row r="2" spans="1:24">
      <c r="A2" s="5">
        <v>42095</v>
      </c>
      <c r="B2" s="2" t="s">
        <v>23</v>
      </c>
      <c r="C2" s="51">
        <v>500541</v>
      </c>
      <c r="D2" s="7"/>
      <c r="E2" s="7">
        <v>19.5</v>
      </c>
      <c r="F2" s="7"/>
      <c r="G2" s="7"/>
      <c r="H2" s="7"/>
      <c r="I2" s="7"/>
      <c r="J2" s="7"/>
      <c r="K2" s="7"/>
      <c r="L2" s="67"/>
      <c r="M2" s="7">
        <v>19.5</v>
      </c>
      <c r="N2" s="3"/>
      <c r="O2" s="3"/>
      <c r="P2" s="3"/>
      <c r="Q2" s="3"/>
      <c r="R2" s="1"/>
      <c r="S2" s="1"/>
      <c r="T2" s="1"/>
      <c r="U2" s="1"/>
      <c r="V2" s="1"/>
      <c r="W2" s="1"/>
      <c r="X2" s="1"/>
    </row>
    <row r="3" spans="1:24">
      <c r="A3" s="5" t="s">
        <v>122</v>
      </c>
      <c r="B3" s="2" t="s">
        <v>24</v>
      </c>
      <c r="C3" s="52" t="s">
        <v>41</v>
      </c>
      <c r="D3" s="7"/>
      <c r="E3" s="9">
        <v>108.17</v>
      </c>
      <c r="F3" s="7"/>
      <c r="G3" s="7"/>
      <c r="H3" s="7"/>
      <c r="I3" s="7"/>
      <c r="J3" s="7"/>
      <c r="K3" s="7"/>
      <c r="L3" s="67"/>
      <c r="M3" s="9">
        <v>108.17</v>
      </c>
      <c r="N3" s="3"/>
      <c r="O3" s="3"/>
      <c r="P3" s="3"/>
      <c r="Q3" s="3"/>
      <c r="R3" s="1"/>
      <c r="S3" s="1"/>
      <c r="T3" s="1"/>
      <c r="U3" s="1"/>
      <c r="V3" s="1"/>
      <c r="W3" s="1"/>
      <c r="X3" s="1"/>
    </row>
    <row r="4" spans="1:24">
      <c r="A4" s="4"/>
      <c r="B4" s="2" t="s">
        <v>137</v>
      </c>
      <c r="C4" s="51">
        <v>500542</v>
      </c>
      <c r="D4" s="7"/>
      <c r="E4" s="7">
        <v>26.8</v>
      </c>
      <c r="F4" s="7"/>
      <c r="G4" s="7"/>
      <c r="H4" s="7"/>
      <c r="I4" s="7"/>
      <c r="J4" s="7"/>
      <c r="K4" s="7"/>
      <c r="L4" s="67"/>
      <c r="M4" s="7">
        <v>26.8</v>
      </c>
      <c r="N4" s="3"/>
      <c r="O4" s="3"/>
      <c r="P4" s="3"/>
      <c r="Q4" s="3"/>
      <c r="R4" s="1"/>
      <c r="S4" s="1"/>
      <c r="T4" s="1"/>
      <c r="U4" s="1"/>
      <c r="V4" s="1"/>
      <c r="W4" s="1"/>
      <c r="X4" s="1"/>
    </row>
    <row r="5" spans="1:24">
      <c r="A5" s="4"/>
      <c r="B5" s="2" t="s">
        <v>6</v>
      </c>
      <c r="C5" s="51">
        <v>500543</v>
      </c>
      <c r="D5" s="7"/>
      <c r="E5" s="7"/>
      <c r="F5" s="7">
        <v>48</v>
      </c>
      <c r="G5" s="7"/>
      <c r="H5" s="7"/>
      <c r="I5" s="7"/>
      <c r="J5" s="7"/>
      <c r="K5" s="7"/>
      <c r="L5" s="67"/>
      <c r="M5" s="7">
        <v>48</v>
      </c>
      <c r="N5" s="3"/>
      <c r="O5" s="3"/>
      <c r="P5" s="3"/>
      <c r="Q5" s="3"/>
      <c r="R5" s="1"/>
      <c r="S5" s="1"/>
      <c r="T5" s="1"/>
      <c r="U5" s="1"/>
      <c r="V5" s="1"/>
      <c r="W5" s="1"/>
      <c r="X5" s="1"/>
    </row>
    <row r="6" spans="1:24">
      <c r="A6" s="4"/>
      <c r="B6" s="2" t="s">
        <v>7</v>
      </c>
      <c r="C6" s="51">
        <v>500544</v>
      </c>
      <c r="D6" s="7"/>
      <c r="E6" s="7"/>
      <c r="F6" s="7"/>
      <c r="G6" s="7"/>
      <c r="H6" s="7"/>
      <c r="I6" s="7"/>
      <c r="J6" s="7"/>
      <c r="K6" s="7">
        <v>5799.59</v>
      </c>
      <c r="L6" s="67"/>
      <c r="M6" s="7">
        <v>5799.59</v>
      </c>
      <c r="N6" s="3"/>
      <c r="O6" s="3"/>
      <c r="P6" s="3"/>
      <c r="Q6" s="3"/>
      <c r="R6" s="1"/>
      <c r="S6" s="1"/>
      <c r="T6" s="1"/>
      <c r="U6" s="1"/>
      <c r="V6" s="1"/>
      <c r="W6" s="1"/>
      <c r="X6" s="1"/>
    </row>
    <row r="7" spans="1:24">
      <c r="A7" s="4"/>
      <c r="B7" s="2" t="s">
        <v>8</v>
      </c>
      <c r="C7" s="51">
        <v>500545</v>
      </c>
      <c r="D7" s="7"/>
      <c r="E7" s="7"/>
      <c r="F7" s="7"/>
      <c r="G7" s="7">
        <v>148.19999999999999</v>
      </c>
      <c r="H7" s="7"/>
      <c r="I7" s="7"/>
      <c r="J7" s="7"/>
      <c r="K7" s="7"/>
      <c r="L7" s="67"/>
      <c r="M7" s="7">
        <v>148.19999999999999</v>
      </c>
      <c r="N7" s="3"/>
      <c r="O7" s="3"/>
      <c r="P7" s="3"/>
      <c r="Q7" s="3"/>
      <c r="R7" s="1"/>
      <c r="S7" s="1"/>
      <c r="T7" s="1"/>
      <c r="U7" s="1"/>
      <c r="V7" s="1"/>
      <c r="W7" s="1"/>
      <c r="X7" s="1"/>
    </row>
    <row r="8" spans="1:24">
      <c r="A8" s="4"/>
      <c r="B8" s="2" t="s">
        <v>9</v>
      </c>
      <c r="C8" s="51">
        <v>500546</v>
      </c>
      <c r="D8" s="7"/>
      <c r="E8" s="7"/>
      <c r="F8" s="7">
        <v>17.989999999999998</v>
      </c>
      <c r="G8" s="7"/>
      <c r="H8" s="7"/>
      <c r="I8" s="7"/>
      <c r="J8" s="7"/>
      <c r="K8" s="7"/>
      <c r="L8" s="67"/>
      <c r="M8" s="7">
        <v>17.989999999999998</v>
      </c>
      <c r="N8" s="3"/>
      <c r="O8" s="3"/>
      <c r="P8" s="3"/>
      <c r="Q8" s="3"/>
      <c r="R8" s="1"/>
      <c r="S8" s="1"/>
      <c r="T8" s="1"/>
      <c r="U8" s="1"/>
      <c r="V8" s="1"/>
      <c r="W8" s="1"/>
      <c r="X8" s="1"/>
    </row>
    <row r="9" spans="1:24">
      <c r="A9" s="4"/>
      <c r="B9" s="2" t="s">
        <v>10</v>
      </c>
      <c r="C9" s="51">
        <v>500547</v>
      </c>
      <c r="D9" s="7"/>
      <c r="E9" s="7"/>
      <c r="F9" s="7"/>
      <c r="G9" s="7"/>
      <c r="H9" s="7"/>
      <c r="I9" s="7"/>
      <c r="J9" s="7"/>
      <c r="K9" s="7">
        <v>10741.19</v>
      </c>
      <c r="L9" s="67"/>
      <c r="M9" s="7">
        <v>10741.19</v>
      </c>
      <c r="N9" s="3"/>
      <c r="O9" s="3"/>
      <c r="P9" s="3"/>
      <c r="Q9" s="3"/>
      <c r="R9" s="1"/>
      <c r="S9" s="1"/>
      <c r="T9" s="1"/>
      <c r="U9" s="1"/>
      <c r="V9" s="1"/>
      <c r="W9" s="1"/>
      <c r="X9" s="1"/>
    </row>
    <row r="10" spans="1:24">
      <c r="A10" s="5" t="s">
        <v>12</v>
      </c>
      <c r="B10" s="2" t="s">
        <v>138</v>
      </c>
      <c r="C10" s="51">
        <v>500548</v>
      </c>
      <c r="D10" s="7"/>
      <c r="E10" s="7">
        <v>26.8</v>
      </c>
      <c r="F10" s="7"/>
      <c r="G10" s="7"/>
      <c r="H10" s="7"/>
      <c r="I10" s="7"/>
      <c r="J10" s="7"/>
      <c r="K10" s="7"/>
      <c r="L10" s="67"/>
      <c r="M10" s="7">
        <v>26.8</v>
      </c>
      <c r="N10" s="3"/>
      <c r="O10" s="3"/>
      <c r="P10" s="3"/>
      <c r="Q10" s="3"/>
      <c r="R10" s="1"/>
      <c r="S10" s="1"/>
      <c r="T10" s="1"/>
      <c r="U10" s="1"/>
      <c r="V10" s="1"/>
      <c r="W10" s="1"/>
      <c r="X10" s="1"/>
    </row>
    <row r="11" spans="1:24">
      <c r="A11" s="5"/>
      <c r="B11" s="2" t="s">
        <v>24</v>
      </c>
      <c r="C11" s="52" t="s">
        <v>42</v>
      </c>
      <c r="D11" s="7"/>
      <c r="E11" s="9">
        <v>108.17</v>
      </c>
      <c r="F11" s="7"/>
      <c r="G11" s="7"/>
      <c r="H11" s="7"/>
      <c r="I11" s="7"/>
      <c r="J11" s="7"/>
      <c r="K11" s="7"/>
      <c r="L11" s="67"/>
      <c r="M11" s="9">
        <v>108.17</v>
      </c>
      <c r="N11" s="3"/>
      <c r="O11" s="3"/>
      <c r="P11" s="3"/>
      <c r="Q11" s="3"/>
      <c r="R11" s="1"/>
      <c r="S11" s="1"/>
      <c r="T11" s="1"/>
      <c r="U11" s="1"/>
      <c r="V11" s="1"/>
      <c r="W11" s="1"/>
      <c r="X11" s="1"/>
    </row>
    <row r="12" spans="1:24">
      <c r="A12" s="4"/>
      <c r="B12" s="2" t="s">
        <v>11</v>
      </c>
      <c r="C12" s="51">
        <v>500549</v>
      </c>
      <c r="D12" s="7"/>
      <c r="E12" s="7"/>
      <c r="F12" s="7"/>
      <c r="G12" s="7"/>
      <c r="H12" s="7">
        <v>3.78</v>
      </c>
      <c r="I12" s="7"/>
      <c r="J12" s="7"/>
      <c r="K12" s="7"/>
      <c r="L12" s="67"/>
      <c r="M12" s="7">
        <v>3.78</v>
      </c>
      <c r="N12" s="3"/>
      <c r="O12" s="3"/>
      <c r="P12" s="3"/>
      <c r="Q12" s="3"/>
      <c r="R12" s="1"/>
      <c r="S12" s="1"/>
      <c r="T12" s="1"/>
      <c r="U12" s="1"/>
      <c r="V12" s="1"/>
      <c r="W12" s="1"/>
      <c r="X12" s="1"/>
    </row>
    <row r="13" spans="1:24">
      <c r="A13" s="4"/>
      <c r="B13" s="2" t="s">
        <v>26</v>
      </c>
      <c r="C13" s="51">
        <v>500550</v>
      </c>
      <c r="D13" s="7"/>
      <c r="E13" s="7"/>
      <c r="F13" s="7"/>
      <c r="G13" s="7"/>
      <c r="H13" s="7"/>
      <c r="I13" s="7"/>
      <c r="J13" s="7"/>
      <c r="K13" s="7"/>
      <c r="L13" s="67"/>
      <c r="M13" s="7"/>
      <c r="N13" s="3"/>
      <c r="O13" s="3"/>
      <c r="P13" s="3"/>
      <c r="Q13" s="3"/>
      <c r="R13" s="1"/>
      <c r="S13" s="1"/>
      <c r="T13" s="1"/>
      <c r="U13" s="1"/>
      <c r="V13" s="1"/>
      <c r="W13" s="1"/>
      <c r="X13" s="1"/>
    </row>
    <row r="14" spans="1:24">
      <c r="A14" s="4"/>
      <c r="B14" s="2" t="s">
        <v>139</v>
      </c>
      <c r="C14" s="51">
        <v>500551</v>
      </c>
      <c r="D14" s="7"/>
      <c r="E14" s="7">
        <v>26.8</v>
      </c>
      <c r="F14" s="7"/>
      <c r="G14" s="7"/>
      <c r="H14" s="7"/>
      <c r="I14" s="7"/>
      <c r="J14" s="7"/>
      <c r="K14" s="7"/>
      <c r="L14" s="67"/>
      <c r="M14" s="7">
        <v>26.8</v>
      </c>
      <c r="N14" s="3"/>
      <c r="O14" s="3"/>
      <c r="P14" s="3"/>
      <c r="Q14" s="3"/>
      <c r="R14" s="1"/>
      <c r="S14" s="1"/>
      <c r="T14" s="1"/>
      <c r="U14" s="1"/>
      <c r="V14" s="1"/>
      <c r="W14" s="1"/>
      <c r="X14" s="1"/>
    </row>
    <row r="15" spans="1:24">
      <c r="A15" s="4"/>
      <c r="B15" s="2" t="s">
        <v>13</v>
      </c>
      <c r="C15" s="51">
        <v>500552</v>
      </c>
      <c r="D15" s="7"/>
      <c r="E15" s="7"/>
      <c r="F15" s="7"/>
      <c r="G15" s="7"/>
      <c r="H15" s="7"/>
      <c r="I15" s="7">
        <v>10</v>
      </c>
      <c r="J15" s="7"/>
      <c r="K15" s="7"/>
      <c r="L15" s="67"/>
      <c r="M15" s="7">
        <v>10</v>
      </c>
      <c r="N15" s="3"/>
      <c r="O15" s="3"/>
      <c r="P15" s="3"/>
      <c r="Q15" s="3"/>
      <c r="R15" s="1"/>
      <c r="S15" s="1"/>
      <c r="T15" s="1"/>
      <c r="U15" s="1"/>
      <c r="V15" s="1"/>
      <c r="W15" s="1"/>
      <c r="X15" s="1"/>
    </row>
    <row r="16" spans="1:24">
      <c r="A16" s="4" t="s">
        <v>25</v>
      </c>
      <c r="B16" s="2" t="s">
        <v>27</v>
      </c>
      <c r="C16" s="52" t="s">
        <v>28</v>
      </c>
      <c r="D16" s="7"/>
      <c r="E16" s="7"/>
      <c r="F16" s="7"/>
      <c r="G16" s="7"/>
      <c r="H16" s="7"/>
      <c r="I16" s="7">
        <v>633.09</v>
      </c>
      <c r="J16" s="7"/>
      <c r="K16" s="7"/>
      <c r="L16" s="67"/>
      <c r="M16" s="7">
        <v>633.09</v>
      </c>
      <c r="N16" s="3"/>
      <c r="O16" s="3"/>
      <c r="P16" s="3"/>
      <c r="Q16" s="3"/>
      <c r="R16" s="1"/>
      <c r="S16" s="1"/>
      <c r="T16" s="1"/>
      <c r="U16" s="1"/>
      <c r="V16" s="1"/>
      <c r="W16" s="1"/>
      <c r="X16" s="1"/>
    </row>
    <row r="17" spans="1:24">
      <c r="A17" s="4" t="s">
        <v>16</v>
      </c>
      <c r="B17" s="2" t="s">
        <v>15</v>
      </c>
      <c r="C17" s="51">
        <v>500553</v>
      </c>
      <c r="D17" s="7"/>
      <c r="E17" s="7"/>
      <c r="F17" s="7"/>
      <c r="G17" s="7">
        <v>95</v>
      </c>
      <c r="H17" s="7"/>
      <c r="I17" s="7"/>
      <c r="J17" s="7"/>
      <c r="K17" s="7"/>
      <c r="L17" s="67"/>
      <c r="M17" s="7">
        <v>95</v>
      </c>
      <c r="N17" s="3"/>
      <c r="O17" s="3"/>
      <c r="P17" s="3"/>
      <c r="Q17" s="3"/>
      <c r="R17" s="1"/>
      <c r="S17" s="1"/>
      <c r="T17" s="1"/>
      <c r="U17" s="1"/>
      <c r="V17" s="1"/>
      <c r="W17" s="1"/>
      <c r="X17" s="1"/>
    </row>
    <row r="18" spans="1:24">
      <c r="A18" s="4"/>
      <c r="B18" s="2" t="s">
        <v>141</v>
      </c>
      <c r="C18" s="51">
        <v>500554</v>
      </c>
      <c r="D18" s="7"/>
      <c r="E18" s="7"/>
      <c r="F18" s="7"/>
      <c r="G18" s="7">
        <v>0</v>
      </c>
      <c r="H18" s="7"/>
      <c r="I18" s="7"/>
      <c r="J18" s="7"/>
      <c r="K18" s="7"/>
      <c r="L18" s="67"/>
      <c r="M18" s="7">
        <v>0</v>
      </c>
      <c r="N18" s="3"/>
      <c r="O18" s="3"/>
      <c r="P18" s="3"/>
      <c r="Q18" s="3"/>
      <c r="R18" s="1"/>
      <c r="S18" s="1"/>
      <c r="T18" s="1"/>
      <c r="U18" s="1"/>
      <c r="V18" s="1"/>
      <c r="W18" s="1"/>
      <c r="X18" s="1"/>
    </row>
    <row r="19" spans="1:24">
      <c r="A19" s="4"/>
      <c r="B19" s="2" t="s">
        <v>140</v>
      </c>
      <c r="C19" s="51">
        <v>500555</v>
      </c>
      <c r="D19" s="7"/>
      <c r="E19" s="7">
        <v>26.8</v>
      </c>
      <c r="F19" s="7"/>
      <c r="G19" s="7"/>
      <c r="H19" s="7"/>
      <c r="I19" s="7"/>
      <c r="J19" s="7"/>
      <c r="K19" s="7"/>
      <c r="L19" s="67"/>
      <c r="M19" s="7">
        <v>26.8</v>
      </c>
      <c r="N19" s="3"/>
      <c r="O19" s="3"/>
      <c r="P19" s="3"/>
      <c r="Q19" s="3"/>
      <c r="R19" s="1"/>
      <c r="S19" s="1"/>
      <c r="T19" s="1"/>
      <c r="U19" s="1"/>
      <c r="V19" s="1"/>
      <c r="W19" s="1"/>
      <c r="X19" s="1"/>
    </row>
    <row r="20" spans="1:24">
      <c r="A20" s="4"/>
      <c r="B20" s="3" t="s">
        <v>17</v>
      </c>
      <c r="C20" s="52"/>
      <c r="D20" s="7"/>
      <c r="E20" s="7"/>
      <c r="F20" s="7"/>
      <c r="G20" s="7"/>
      <c r="H20" s="7"/>
      <c r="I20" s="7"/>
      <c r="J20" s="7"/>
      <c r="K20" s="7"/>
      <c r="L20" s="67"/>
      <c r="M20" s="7"/>
      <c r="N20" s="3"/>
      <c r="O20" s="3"/>
      <c r="P20" s="3"/>
      <c r="Q20" s="3"/>
      <c r="R20" s="1"/>
      <c r="S20" s="1"/>
      <c r="T20" s="1"/>
      <c r="U20" s="1"/>
      <c r="V20" s="1"/>
      <c r="W20" s="1"/>
      <c r="X20" s="1"/>
    </row>
    <row r="21" spans="1:24">
      <c r="A21" s="4"/>
      <c r="B21" s="30" t="s">
        <v>18</v>
      </c>
      <c r="C21" s="51">
        <v>500556</v>
      </c>
      <c r="D21" s="7"/>
      <c r="E21" s="7"/>
      <c r="F21" s="7"/>
      <c r="G21" s="7">
        <v>116.19</v>
      </c>
      <c r="H21" s="7"/>
      <c r="I21" s="7"/>
      <c r="J21" s="7"/>
      <c r="K21" s="7"/>
      <c r="L21" s="67"/>
      <c r="M21" s="7">
        <v>116.19</v>
      </c>
      <c r="N21" s="3"/>
      <c r="O21" s="3"/>
      <c r="P21" s="3"/>
      <c r="Q21" s="3"/>
      <c r="R21" s="1"/>
      <c r="S21" s="1"/>
      <c r="T21" s="1"/>
      <c r="U21" s="1"/>
      <c r="V21" s="1"/>
      <c r="W21" s="1"/>
      <c r="X21" s="1"/>
    </row>
    <row r="22" spans="1:24">
      <c r="A22" s="4"/>
      <c r="B22" s="2" t="s">
        <v>19</v>
      </c>
      <c r="C22" s="51">
        <v>500557</v>
      </c>
      <c r="D22" s="7"/>
      <c r="E22" s="7"/>
      <c r="F22" s="7"/>
      <c r="G22" s="7">
        <v>14.85</v>
      </c>
      <c r="H22" s="7"/>
      <c r="I22" s="7"/>
      <c r="J22" s="7"/>
      <c r="K22" s="7"/>
      <c r="L22" s="67"/>
      <c r="M22" s="7">
        <v>14.85</v>
      </c>
      <c r="N22" s="3"/>
      <c r="O22" s="3"/>
      <c r="P22" s="3"/>
      <c r="Q22" s="3"/>
      <c r="R22" s="1"/>
      <c r="S22" s="1"/>
      <c r="T22" s="1"/>
      <c r="U22" s="1"/>
      <c r="V22" s="1"/>
      <c r="W22" s="1"/>
      <c r="X22" s="1"/>
    </row>
    <row r="23" spans="1:24">
      <c r="A23" s="4"/>
      <c r="B23" s="2" t="s">
        <v>20</v>
      </c>
      <c r="C23" s="51">
        <v>500558</v>
      </c>
      <c r="D23" s="7"/>
      <c r="E23" s="7"/>
      <c r="F23" s="7"/>
      <c r="G23" s="7"/>
      <c r="H23" s="7"/>
      <c r="I23" s="7"/>
      <c r="J23" s="7">
        <v>150</v>
      </c>
      <c r="K23" s="7"/>
      <c r="L23" s="67"/>
      <c r="M23" s="7">
        <v>150</v>
      </c>
      <c r="N23" s="3"/>
      <c r="O23" s="3"/>
      <c r="P23" s="3"/>
      <c r="Q23" s="3"/>
      <c r="R23" s="1"/>
      <c r="S23" s="1"/>
      <c r="T23" s="1"/>
      <c r="U23" s="1"/>
      <c r="V23" s="1"/>
      <c r="W23" s="1"/>
      <c r="X23" s="1"/>
    </row>
    <row r="24" spans="1:24">
      <c r="A24" s="4"/>
      <c r="B24" s="2" t="s">
        <v>21</v>
      </c>
      <c r="C24" s="51">
        <v>500559</v>
      </c>
      <c r="D24" s="7"/>
      <c r="E24" s="7"/>
      <c r="F24" s="7">
        <v>20</v>
      </c>
      <c r="G24" s="7"/>
      <c r="H24" s="7"/>
      <c r="I24" s="7"/>
      <c r="J24" s="7"/>
      <c r="K24" s="7"/>
      <c r="L24" s="67"/>
      <c r="M24" s="7">
        <v>20</v>
      </c>
      <c r="N24" s="3"/>
      <c r="O24" s="3"/>
      <c r="P24" s="3"/>
      <c r="Q24" s="3"/>
      <c r="R24" s="1"/>
      <c r="S24" s="1"/>
      <c r="T24" s="1"/>
      <c r="U24" s="1"/>
      <c r="V24" s="1"/>
      <c r="W24" s="1"/>
      <c r="X24" s="1"/>
    </row>
    <row r="25" spans="1:24">
      <c r="A25" s="4"/>
      <c r="B25" s="2" t="s">
        <v>24</v>
      </c>
      <c r="C25" s="52" t="s">
        <v>43</v>
      </c>
      <c r="D25" s="7"/>
      <c r="E25" s="7">
        <v>108.17</v>
      </c>
      <c r="F25" s="7"/>
      <c r="G25" s="7"/>
      <c r="H25" s="7"/>
      <c r="I25" s="7"/>
      <c r="J25" s="7"/>
      <c r="K25" s="7"/>
      <c r="L25" s="67"/>
      <c r="M25" s="9">
        <v>108.17</v>
      </c>
      <c r="N25" s="3"/>
      <c r="O25" s="3"/>
      <c r="P25" s="3"/>
      <c r="Q25" s="3"/>
      <c r="R25" s="1"/>
      <c r="S25" s="1"/>
      <c r="T25" s="1"/>
      <c r="U25" s="1"/>
      <c r="V25" s="1"/>
      <c r="W25" s="1"/>
      <c r="X25" s="1"/>
    </row>
    <row r="26" spans="1:24" ht="28.5" customHeight="1">
      <c r="A26" s="5">
        <v>42186</v>
      </c>
      <c r="B26" s="40" t="s">
        <v>48</v>
      </c>
      <c r="C26" s="51">
        <v>500560</v>
      </c>
      <c r="D26" s="7"/>
      <c r="E26" s="44">
        <v>18.87</v>
      </c>
      <c r="F26" s="7"/>
      <c r="G26" s="7"/>
      <c r="H26" s="7"/>
      <c r="I26" s="7"/>
      <c r="J26" s="7"/>
      <c r="K26" s="7"/>
      <c r="L26" s="67"/>
      <c r="M26" s="44">
        <v>18.87</v>
      </c>
      <c r="N26" s="3"/>
      <c r="O26" s="3"/>
      <c r="P26" s="3"/>
      <c r="Q26" s="3"/>
      <c r="R26" s="1"/>
      <c r="S26" s="1"/>
      <c r="T26" s="1"/>
      <c r="U26" s="1"/>
      <c r="V26" s="1"/>
      <c r="W26" s="1"/>
      <c r="X26" s="1"/>
    </row>
    <row r="27" spans="1:24">
      <c r="A27" s="4" t="s">
        <v>49</v>
      </c>
      <c r="B27" s="2" t="s">
        <v>50</v>
      </c>
      <c r="C27" s="51">
        <v>500561</v>
      </c>
      <c r="D27" s="7"/>
      <c r="E27" s="7">
        <v>26.8</v>
      </c>
      <c r="F27" s="7"/>
      <c r="G27" s="7"/>
      <c r="H27" s="7"/>
      <c r="I27" s="7"/>
      <c r="J27" s="7"/>
      <c r="K27" s="7"/>
      <c r="L27" s="67"/>
      <c r="M27" s="7">
        <v>26.8</v>
      </c>
      <c r="N27" s="3"/>
      <c r="O27" s="3"/>
      <c r="P27" s="3"/>
      <c r="Q27" s="3"/>
      <c r="R27" s="1"/>
      <c r="S27" s="1"/>
      <c r="T27" s="1"/>
      <c r="U27" s="1"/>
      <c r="V27" s="1"/>
      <c r="W27" s="1"/>
      <c r="X27" s="1"/>
    </row>
    <row r="28" spans="1:24">
      <c r="A28" s="4"/>
      <c r="B28" s="2" t="s">
        <v>51</v>
      </c>
      <c r="C28" s="51">
        <v>500562</v>
      </c>
      <c r="D28" s="7"/>
      <c r="E28" s="7"/>
      <c r="F28" s="7">
        <v>37.5</v>
      </c>
      <c r="G28" s="7"/>
      <c r="H28" s="7"/>
      <c r="I28" s="7"/>
      <c r="J28" s="7"/>
      <c r="K28" s="7"/>
      <c r="L28" s="67"/>
      <c r="M28" s="7">
        <v>37.5</v>
      </c>
      <c r="N28" s="3"/>
      <c r="O28" s="3"/>
      <c r="P28" s="3"/>
      <c r="Q28" s="3"/>
      <c r="R28" s="1"/>
      <c r="S28" s="1"/>
      <c r="T28" s="1"/>
      <c r="U28" s="1"/>
      <c r="V28" s="1"/>
      <c r="W28" s="1"/>
      <c r="X28" s="1"/>
    </row>
    <row r="29" spans="1:24">
      <c r="A29" s="4"/>
      <c r="B29" s="2" t="s">
        <v>52</v>
      </c>
      <c r="C29" s="51">
        <v>500563</v>
      </c>
      <c r="D29" s="7"/>
      <c r="E29" s="7">
        <v>14.25</v>
      </c>
      <c r="F29" s="7"/>
      <c r="G29" s="7"/>
      <c r="H29" s="7"/>
      <c r="I29" s="7"/>
      <c r="J29" s="7"/>
      <c r="K29" s="7"/>
      <c r="L29" s="67"/>
      <c r="M29" s="7">
        <v>14.25</v>
      </c>
      <c r="N29" s="3"/>
      <c r="O29" s="3"/>
      <c r="P29" s="3"/>
      <c r="Q29" s="3"/>
      <c r="R29" s="1"/>
      <c r="S29" s="1"/>
      <c r="T29" s="1"/>
      <c r="U29" s="1"/>
      <c r="V29" s="1"/>
      <c r="W29" s="1"/>
      <c r="X29" s="1"/>
    </row>
    <row r="30" spans="1:24">
      <c r="A30" s="4"/>
      <c r="B30" s="2" t="s">
        <v>56</v>
      </c>
      <c r="C30" s="51">
        <v>500564</v>
      </c>
      <c r="D30" s="7"/>
      <c r="E30" s="7"/>
      <c r="F30" s="7"/>
      <c r="G30" s="7"/>
      <c r="H30" s="7">
        <v>216</v>
      </c>
      <c r="I30" s="7"/>
      <c r="J30" s="7"/>
      <c r="K30" s="7"/>
      <c r="L30" s="67"/>
      <c r="M30" s="7">
        <v>216</v>
      </c>
      <c r="N30" s="3"/>
      <c r="O30" s="3"/>
      <c r="P30" s="3"/>
      <c r="Q30" s="3"/>
      <c r="R30" s="1"/>
      <c r="S30" s="1"/>
      <c r="T30" s="1"/>
      <c r="U30" s="1"/>
      <c r="V30" s="1"/>
      <c r="W30" s="1"/>
      <c r="X30" s="1"/>
    </row>
    <row r="31" spans="1:24">
      <c r="A31" s="37"/>
      <c r="B31" s="38" t="s">
        <v>55</v>
      </c>
      <c r="C31" s="115" t="s">
        <v>53</v>
      </c>
      <c r="D31" s="39"/>
      <c r="E31" s="39">
        <v>108.17</v>
      </c>
      <c r="F31" s="39"/>
      <c r="G31" s="39"/>
      <c r="H31" s="39"/>
      <c r="I31" s="39"/>
      <c r="J31" s="39"/>
      <c r="K31" s="39"/>
      <c r="L31" s="68"/>
      <c r="M31" s="116">
        <v>108.17</v>
      </c>
      <c r="N31" s="3"/>
      <c r="O31" s="3"/>
      <c r="P31" s="3"/>
      <c r="Q31" s="3"/>
      <c r="R31" s="1"/>
      <c r="S31" s="1"/>
      <c r="T31" s="1"/>
      <c r="U31" s="1"/>
      <c r="V31" s="1"/>
      <c r="W31" s="1"/>
      <c r="X31" s="1"/>
    </row>
    <row r="32" spans="1:24" ht="17.25" thickBot="1">
      <c r="A32" s="41"/>
      <c r="B32" s="42" t="s">
        <v>22</v>
      </c>
      <c r="C32" s="53"/>
      <c r="D32" s="43">
        <f>SUM(D2:D31)</f>
        <v>0</v>
      </c>
      <c r="E32" s="43">
        <f t="shared" ref="E32:L32" si="0">SUM(E2:E31)</f>
        <v>619.30000000000007</v>
      </c>
      <c r="F32" s="43">
        <f>SUM(F2:F31)</f>
        <v>123.49</v>
      </c>
      <c r="G32" s="43">
        <f>SUM(G2:G31)</f>
        <v>374.24</v>
      </c>
      <c r="H32" s="43">
        <f t="shared" si="0"/>
        <v>219.78</v>
      </c>
      <c r="I32" s="43">
        <f t="shared" si="0"/>
        <v>643.09</v>
      </c>
      <c r="J32" s="43">
        <f t="shared" si="0"/>
        <v>150</v>
      </c>
      <c r="K32" s="43">
        <f>SUM(K2:K31)</f>
        <v>16540.78</v>
      </c>
      <c r="L32" s="69">
        <f t="shared" si="0"/>
        <v>0</v>
      </c>
      <c r="M32" s="43">
        <f>SUM(M2:M31)</f>
        <v>18670.679999999989</v>
      </c>
      <c r="N32" s="3"/>
      <c r="O32" s="3"/>
      <c r="P32" s="3"/>
      <c r="Q32" s="3"/>
      <c r="R32" s="1"/>
      <c r="S32" s="1"/>
      <c r="T32" s="1"/>
      <c r="U32" s="1"/>
      <c r="V32" s="1"/>
      <c r="W32" s="1"/>
      <c r="X32" s="1"/>
    </row>
    <row r="33" spans="1:24" ht="58.5" customHeight="1" thickTop="1" thickBot="1">
      <c r="A33" s="48" t="s">
        <v>2</v>
      </c>
      <c r="B33" s="48" t="s">
        <v>45</v>
      </c>
      <c r="C33" s="49"/>
      <c r="D33" s="50" t="s">
        <v>136</v>
      </c>
      <c r="E33" s="50" t="s">
        <v>66</v>
      </c>
      <c r="F33" s="50" t="s">
        <v>134</v>
      </c>
      <c r="G33" s="50" t="s">
        <v>74</v>
      </c>
      <c r="H33" s="50" t="s">
        <v>67</v>
      </c>
      <c r="I33" s="50" t="s">
        <v>14</v>
      </c>
      <c r="J33" s="50" t="s">
        <v>44</v>
      </c>
      <c r="K33" s="50" t="s">
        <v>91</v>
      </c>
      <c r="L33" s="70" t="s">
        <v>1</v>
      </c>
      <c r="M33" s="50" t="s">
        <v>68</v>
      </c>
      <c r="N33" s="3"/>
      <c r="O33" s="3"/>
      <c r="P33" s="3"/>
      <c r="Q33" s="3"/>
      <c r="R33" s="1"/>
      <c r="S33" s="1"/>
      <c r="T33" s="1"/>
      <c r="U33" s="1"/>
      <c r="V33" s="1"/>
      <c r="W33" s="1"/>
      <c r="X33" s="1"/>
    </row>
    <row r="34" spans="1:24" ht="17.25" thickTop="1">
      <c r="A34" s="45" t="s">
        <v>63</v>
      </c>
      <c r="B34" s="46" t="s">
        <v>64</v>
      </c>
      <c r="C34" s="54" t="s">
        <v>65</v>
      </c>
      <c r="D34" s="47">
        <v>0</v>
      </c>
      <c r="E34" s="47">
        <v>619.29999999999995</v>
      </c>
      <c r="F34" s="47">
        <v>123.49</v>
      </c>
      <c r="G34" s="47">
        <v>374.24</v>
      </c>
      <c r="H34" s="47">
        <v>219.78</v>
      </c>
      <c r="I34" s="47">
        <v>643.09</v>
      </c>
      <c r="J34" s="47">
        <v>150</v>
      </c>
      <c r="K34" s="47">
        <v>16540.78</v>
      </c>
      <c r="L34" s="71">
        <v>0</v>
      </c>
      <c r="M34" s="47">
        <f>SUM(D34:L34)</f>
        <v>18670.68</v>
      </c>
      <c r="N34" s="3"/>
      <c r="O34" s="3"/>
      <c r="P34" s="3"/>
      <c r="Q34" s="3"/>
      <c r="R34" s="1"/>
      <c r="S34" s="1"/>
      <c r="T34" s="1"/>
      <c r="U34" s="1"/>
      <c r="V34" s="1"/>
      <c r="W34" s="1"/>
      <c r="X34" s="1"/>
    </row>
    <row r="35" spans="1:24">
      <c r="A35" s="45"/>
      <c r="B35" s="46" t="s">
        <v>88</v>
      </c>
      <c r="C35" s="54">
        <v>500565</v>
      </c>
      <c r="D35" s="47">
        <v>29.23</v>
      </c>
      <c r="E35" s="47"/>
      <c r="F35" s="47"/>
      <c r="G35" s="47"/>
      <c r="H35" s="47"/>
      <c r="I35" s="47"/>
      <c r="J35" s="47"/>
      <c r="K35" s="47"/>
      <c r="L35" s="71"/>
      <c r="M35" s="47">
        <v>29.23</v>
      </c>
      <c r="N35" s="3"/>
      <c r="O35" s="3"/>
      <c r="P35" s="3"/>
      <c r="Q35" s="3"/>
      <c r="R35" s="1"/>
      <c r="S35" s="1"/>
      <c r="T35" s="1"/>
      <c r="U35" s="1"/>
      <c r="V35" s="1"/>
      <c r="W35" s="1"/>
      <c r="X35" s="1"/>
    </row>
    <row r="36" spans="1:24">
      <c r="A36" s="34" t="s">
        <v>63</v>
      </c>
      <c r="B36" s="35" t="s">
        <v>46</v>
      </c>
      <c r="C36" s="55">
        <v>500566</v>
      </c>
      <c r="D36" s="36"/>
      <c r="E36" s="36"/>
      <c r="F36" s="36">
        <v>45.2</v>
      </c>
      <c r="G36" s="36"/>
      <c r="H36" s="36"/>
      <c r="I36" s="36"/>
      <c r="J36" s="36"/>
      <c r="K36" s="36"/>
      <c r="L36" s="72"/>
      <c r="M36" s="36">
        <f>SUM(D36:L36)</f>
        <v>45.2</v>
      </c>
    </row>
    <row r="37" spans="1:24">
      <c r="A37" s="34"/>
      <c r="B37" s="35" t="s">
        <v>47</v>
      </c>
      <c r="C37" s="55">
        <v>500567</v>
      </c>
      <c r="D37" s="36">
        <v>10.97</v>
      </c>
      <c r="E37" s="36"/>
      <c r="F37" s="36"/>
      <c r="G37" s="36"/>
      <c r="H37" s="36"/>
      <c r="I37" s="36"/>
      <c r="J37" s="36"/>
      <c r="K37" s="36"/>
      <c r="L37" s="72"/>
      <c r="M37" s="36">
        <f t="shared" ref="M37:M62" si="1">SUM(D37:L37)</f>
        <v>10.97</v>
      </c>
    </row>
    <row r="38" spans="1:24">
      <c r="A38" s="34"/>
      <c r="B38" s="35" t="s">
        <v>69</v>
      </c>
      <c r="C38" s="55">
        <f>C37+1</f>
        <v>500568</v>
      </c>
      <c r="D38" s="36"/>
      <c r="E38" s="36">
        <v>26.8</v>
      </c>
      <c r="F38" s="36"/>
      <c r="G38" s="36"/>
      <c r="H38" s="36"/>
      <c r="I38" s="36"/>
      <c r="J38" s="36"/>
      <c r="K38" s="36"/>
      <c r="L38" s="72"/>
      <c r="M38" s="36">
        <f t="shared" si="1"/>
        <v>26.8</v>
      </c>
    </row>
    <row r="39" spans="1:24">
      <c r="A39" s="34"/>
      <c r="B39" s="35" t="s">
        <v>70</v>
      </c>
      <c r="C39" s="55">
        <f t="shared" ref="C39:C56" si="2">C38+1</f>
        <v>500569</v>
      </c>
      <c r="D39" s="36"/>
      <c r="E39" s="36"/>
      <c r="F39" s="36"/>
      <c r="G39" s="36">
        <v>45</v>
      </c>
      <c r="H39" s="36"/>
      <c r="I39" s="36"/>
      <c r="J39" s="36"/>
      <c r="K39" s="36"/>
      <c r="L39" s="72"/>
      <c r="M39" s="36">
        <f t="shared" si="1"/>
        <v>45</v>
      </c>
    </row>
    <row r="40" spans="1:24">
      <c r="A40" s="34"/>
      <c r="B40" s="35" t="s">
        <v>71</v>
      </c>
      <c r="C40" s="55">
        <f t="shared" si="2"/>
        <v>500570</v>
      </c>
      <c r="D40" s="36"/>
      <c r="E40" s="36"/>
      <c r="F40" s="36"/>
      <c r="G40" s="36"/>
      <c r="H40" s="36"/>
      <c r="I40" s="36"/>
      <c r="J40" s="36"/>
      <c r="K40" s="36"/>
      <c r="L40" s="72"/>
      <c r="M40" s="36">
        <f t="shared" si="1"/>
        <v>0</v>
      </c>
    </row>
    <row r="41" spans="1:24">
      <c r="A41" s="34"/>
      <c r="B41" s="35" t="s">
        <v>73</v>
      </c>
      <c r="C41" s="55">
        <f t="shared" si="2"/>
        <v>500571</v>
      </c>
      <c r="D41" s="36"/>
      <c r="E41" s="36"/>
      <c r="F41" s="36"/>
      <c r="G41" s="36">
        <v>20</v>
      </c>
      <c r="H41" s="36"/>
      <c r="I41" s="36"/>
      <c r="J41" s="36"/>
      <c r="K41" s="36"/>
      <c r="L41" s="72"/>
      <c r="M41" s="36">
        <f t="shared" si="1"/>
        <v>20</v>
      </c>
    </row>
    <row r="42" spans="1:24">
      <c r="A42" s="34"/>
      <c r="B42" s="35" t="s">
        <v>72</v>
      </c>
      <c r="C42" s="55">
        <f t="shared" si="2"/>
        <v>500572</v>
      </c>
      <c r="D42" s="36"/>
      <c r="E42" s="36"/>
      <c r="F42" s="36"/>
      <c r="G42" s="36">
        <v>10</v>
      </c>
      <c r="H42" s="36"/>
      <c r="I42" s="36"/>
      <c r="J42" s="36"/>
      <c r="K42" s="36"/>
      <c r="L42" s="72"/>
      <c r="M42" s="36">
        <f t="shared" si="1"/>
        <v>10</v>
      </c>
    </row>
    <row r="43" spans="1:24">
      <c r="A43" s="34"/>
      <c r="B43" s="35" t="s">
        <v>72</v>
      </c>
      <c r="C43" s="55">
        <f t="shared" si="2"/>
        <v>500573</v>
      </c>
      <c r="D43" s="36"/>
      <c r="E43" s="36"/>
      <c r="F43" s="36"/>
      <c r="G43" s="36">
        <v>20</v>
      </c>
      <c r="H43" s="36"/>
      <c r="I43" s="36"/>
      <c r="J43" s="36"/>
      <c r="K43" s="36"/>
      <c r="L43" s="72"/>
      <c r="M43" s="36">
        <f t="shared" si="1"/>
        <v>20</v>
      </c>
    </row>
    <row r="44" spans="1:24">
      <c r="A44" s="34"/>
      <c r="B44" s="35" t="s">
        <v>72</v>
      </c>
      <c r="C44" s="55">
        <f t="shared" si="2"/>
        <v>500574</v>
      </c>
      <c r="D44" s="36"/>
      <c r="E44" s="36"/>
      <c r="F44" s="36"/>
      <c r="G44" s="36">
        <v>10</v>
      </c>
      <c r="H44" s="36"/>
      <c r="I44" s="36"/>
      <c r="J44" s="36"/>
      <c r="K44" s="36"/>
      <c r="L44" s="72"/>
      <c r="M44" s="36">
        <f t="shared" si="1"/>
        <v>10</v>
      </c>
    </row>
    <row r="45" spans="1:24">
      <c r="A45" s="34"/>
      <c r="B45" s="35" t="s">
        <v>72</v>
      </c>
      <c r="C45" s="55">
        <f t="shared" si="2"/>
        <v>500575</v>
      </c>
      <c r="D45" s="36"/>
      <c r="E45" s="36"/>
      <c r="F45" s="36"/>
      <c r="G45" s="36">
        <v>30</v>
      </c>
      <c r="H45" s="36"/>
      <c r="I45" s="36"/>
      <c r="J45" s="36"/>
      <c r="K45" s="36"/>
      <c r="L45" s="72"/>
      <c r="M45" s="36">
        <f t="shared" si="1"/>
        <v>30</v>
      </c>
    </row>
    <row r="46" spans="1:24">
      <c r="A46" s="34"/>
      <c r="B46" s="35" t="s">
        <v>72</v>
      </c>
      <c r="C46" s="55">
        <f t="shared" si="2"/>
        <v>500576</v>
      </c>
      <c r="D46" s="36"/>
      <c r="E46" s="36"/>
      <c r="F46" s="36"/>
      <c r="G46" s="36">
        <v>20</v>
      </c>
      <c r="H46" s="36"/>
      <c r="I46" s="36"/>
      <c r="J46" s="36"/>
      <c r="K46" s="36"/>
      <c r="L46" s="72"/>
      <c r="M46" s="36">
        <f t="shared" si="1"/>
        <v>20</v>
      </c>
    </row>
    <row r="47" spans="1:24">
      <c r="A47" s="34"/>
      <c r="B47" s="35" t="s">
        <v>76</v>
      </c>
      <c r="C47" s="55">
        <f t="shared" si="2"/>
        <v>500577</v>
      </c>
      <c r="D47" s="36"/>
      <c r="E47" s="36"/>
      <c r="F47" s="36"/>
      <c r="G47" s="36">
        <v>10</v>
      </c>
      <c r="H47" s="36"/>
      <c r="I47" s="36"/>
      <c r="J47" s="36"/>
      <c r="K47" s="36"/>
      <c r="L47" s="72"/>
      <c r="M47" s="36">
        <f t="shared" si="1"/>
        <v>10</v>
      </c>
    </row>
    <row r="48" spans="1:24">
      <c r="A48" s="34"/>
      <c r="B48" s="35" t="s">
        <v>75</v>
      </c>
      <c r="C48" s="55">
        <f t="shared" si="2"/>
        <v>500578</v>
      </c>
      <c r="D48" s="36"/>
      <c r="E48" s="36"/>
      <c r="F48" s="36">
        <v>70</v>
      </c>
      <c r="G48" s="36"/>
      <c r="H48" s="36"/>
      <c r="I48" s="36"/>
      <c r="J48" s="36"/>
      <c r="K48" s="36"/>
      <c r="L48" s="72"/>
      <c r="M48" s="36">
        <f t="shared" si="1"/>
        <v>70</v>
      </c>
    </row>
    <row r="49" spans="1:13">
      <c r="A49" s="34"/>
      <c r="B49" s="35" t="s">
        <v>77</v>
      </c>
      <c r="C49" s="55">
        <f t="shared" si="2"/>
        <v>500579</v>
      </c>
      <c r="D49" s="36">
        <v>29.4</v>
      </c>
      <c r="E49" s="36"/>
      <c r="F49" s="79"/>
      <c r="G49" s="36"/>
      <c r="H49" s="36"/>
      <c r="I49" s="36"/>
      <c r="J49" s="36"/>
      <c r="K49" s="36"/>
      <c r="L49" s="72"/>
      <c r="M49" s="36">
        <f t="shared" si="1"/>
        <v>29.4</v>
      </c>
    </row>
    <row r="50" spans="1:13">
      <c r="A50" s="34"/>
      <c r="B50" s="35" t="s">
        <v>78</v>
      </c>
      <c r="C50" s="55">
        <f t="shared" si="2"/>
        <v>500580</v>
      </c>
      <c r="D50" s="36"/>
      <c r="E50" s="36"/>
      <c r="F50" s="36">
        <v>16.989999999999998</v>
      </c>
      <c r="G50" s="36"/>
      <c r="H50" s="36"/>
      <c r="I50" s="36"/>
      <c r="J50" s="36"/>
      <c r="K50" s="36"/>
      <c r="L50" s="72"/>
      <c r="M50" s="36">
        <f t="shared" si="1"/>
        <v>16.989999999999998</v>
      </c>
    </row>
    <row r="51" spans="1:13">
      <c r="A51" s="34"/>
      <c r="B51" s="35" t="s">
        <v>79</v>
      </c>
      <c r="C51" s="55">
        <f t="shared" si="2"/>
        <v>500581</v>
      </c>
      <c r="D51" s="36"/>
      <c r="E51" s="36"/>
      <c r="F51" s="36"/>
      <c r="G51" s="36"/>
      <c r="H51" s="36">
        <v>240</v>
      </c>
      <c r="I51" s="36"/>
      <c r="J51" s="36"/>
      <c r="K51" s="36"/>
      <c r="L51" s="72"/>
      <c r="M51" s="36">
        <f t="shared" si="1"/>
        <v>240</v>
      </c>
    </row>
    <row r="52" spans="1:13">
      <c r="A52" s="34"/>
      <c r="B52" s="35" t="s">
        <v>80</v>
      </c>
      <c r="C52" s="55">
        <f t="shared" si="2"/>
        <v>500582</v>
      </c>
      <c r="D52" s="36"/>
      <c r="E52" s="36"/>
      <c r="F52" s="36"/>
      <c r="G52" s="36"/>
      <c r="H52" s="36"/>
      <c r="I52" s="36"/>
      <c r="J52" s="36"/>
      <c r="K52" s="36">
        <v>853.66</v>
      </c>
      <c r="L52" s="72"/>
      <c r="M52" s="36">
        <f t="shared" si="1"/>
        <v>853.66</v>
      </c>
    </row>
    <row r="53" spans="1:13">
      <c r="A53" s="34"/>
      <c r="B53" s="35" t="s">
        <v>81</v>
      </c>
      <c r="C53" s="55">
        <f t="shared" si="2"/>
        <v>500583</v>
      </c>
      <c r="D53" s="36"/>
      <c r="E53" s="36"/>
      <c r="F53" s="36"/>
      <c r="G53" s="36"/>
      <c r="H53" s="36"/>
      <c r="I53" s="36"/>
      <c r="J53" s="36"/>
      <c r="K53" s="36">
        <v>288</v>
      </c>
      <c r="L53" s="72"/>
      <c r="M53" s="36">
        <f t="shared" si="1"/>
        <v>288</v>
      </c>
    </row>
    <row r="54" spans="1:13">
      <c r="A54" s="34"/>
      <c r="B54" s="35" t="s">
        <v>6</v>
      </c>
      <c r="C54" s="55">
        <f t="shared" si="2"/>
        <v>500584</v>
      </c>
      <c r="D54" s="36"/>
      <c r="E54" s="36"/>
      <c r="F54" s="36">
        <v>121.44</v>
      </c>
      <c r="G54" s="36"/>
      <c r="H54" s="36"/>
      <c r="I54" s="36"/>
      <c r="J54" s="36"/>
      <c r="K54" s="36"/>
      <c r="L54" s="72"/>
      <c r="M54" s="36">
        <f t="shared" si="1"/>
        <v>121.44</v>
      </c>
    </row>
    <row r="55" spans="1:13">
      <c r="A55" s="34"/>
      <c r="B55" s="35" t="s">
        <v>89</v>
      </c>
      <c r="C55" s="55">
        <f t="shared" si="2"/>
        <v>500585</v>
      </c>
      <c r="D55" s="36"/>
      <c r="E55" s="36">
        <v>14.25</v>
      </c>
      <c r="F55" s="36"/>
      <c r="G55" s="36"/>
      <c r="H55" s="36"/>
      <c r="I55" s="36"/>
      <c r="J55" s="36"/>
      <c r="K55" s="36"/>
      <c r="L55" s="72"/>
      <c r="M55" s="36">
        <f t="shared" si="1"/>
        <v>14.25</v>
      </c>
    </row>
    <row r="56" spans="1:13">
      <c r="A56" s="34"/>
      <c r="B56" s="35" t="s">
        <v>90</v>
      </c>
      <c r="C56" s="55">
        <f t="shared" si="2"/>
        <v>500586</v>
      </c>
      <c r="D56" s="36"/>
      <c r="E56" s="36">
        <v>26.8</v>
      </c>
      <c r="F56" s="36"/>
      <c r="G56" s="36"/>
      <c r="H56" s="36"/>
      <c r="I56" s="36"/>
      <c r="J56" s="36"/>
      <c r="K56" s="36"/>
      <c r="L56" s="72"/>
      <c r="M56" s="36">
        <f>SUM(D56:L56)</f>
        <v>26.8</v>
      </c>
    </row>
    <row r="57" spans="1:13">
      <c r="A57" s="34"/>
      <c r="B57" s="35" t="s">
        <v>84</v>
      </c>
      <c r="C57" s="55" t="s">
        <v>85</v>
      </c>
      <c r="D57" s="36"/>
      <c r="E57" s="36">
        <v>108.17</v>
      </c>
      <c r="F57" s="36"/>
      <c r="G57" s="36"/>
      <c r="H57" s="36"/>
      <c r="I57" s="36"/>
      <c r="J57" s="36"/>
      <c r="K57" s="36"/>
      <c r="L57" s="72"/>
      <c r="M57" s="74">
        <f t="shared" si="1"/>
        <v>108.17</v>
      </c>
    </row>
    <row r="58" spans="1:13">
      <c r="A58" s="34"/>
      <c r="B58" s="35" t="s">
        <v>111</v>
      </c>
      <c r="C58" s="55" t="s">
        <v>85</v>
      </c>
      <c r="D58" s="36"/>
      <c r="E58" s="36">
        <v>108.17</v>
      </c>
      <c r="F58" s="36"/>
      <c r="G58" s="36"/>
      <c r="H58" s="36"/>
      <c r="I58" s="36"/>
      <c r="J58" s="36"/>
      <c r="K58" s="36"/>
      <c r="L58" s="72"/>
      <c r="M58" s="74">
        <f t="shared" si="1"/>
        <v>108.17</v>
      </c>
    </row>
    <row r="59" spans="1:13">
      <c r="A59" s="100">
        <v>42278</v>
      </c>
      <c r="B59" s="35" t="s">
        <v>110</v>
      </c>
      <c r="C59" s="55" t="s">
        <v>85</v>
      </c>
      <c r="D59" s="36"/>
      <c r="E59" s="36">
        <v>108.17</v>
      </c>
      <c r="F59" s="36"/>
      <c r="G59" s="36"/>
      <c r="H59" s="36"/>
      <c r="I59" s="36"/>
      <c r="J59" s="36"/>
      <c r="K59" s="36"/>
      <c r="L59" s="72"/>
      <c r="M59" s="74">
        <f t="shared" si="1"/>
        <v>108.17</v>
      </c>
    </row>
    <row r="60" spans="1:13">
      <c r="A60" s="34"/>
      <c r="B60" s="35" t="s">
        <v>90</v>
      </c>
      <c r="C60" s="55">
        <v>500587</v>
      </c>
      <c r="D60" s="36"/>
      <c r="E60" s="36">
        <v>26.8</v>
      </c>
      <c r="F60" s="36"/>
      <c r="G60" s="36"/>
      <c r="H60" s="36"/>
      <c r="I60" s="36"/>
      <c r="J60" s="36"/>
      <c r="K60" s="36"/>
      <c r="L60" s="72"/>
      <c r="M60" s="36">
        <f t="shared" si="1"/>
        <v>26.8</v>
      </c>
    </row>
    <row r="61" spans="1:13">
      <c r="A61" s="34"/>
      <c r="B61" s="35" t="s">
        <v>90</v>
      </c>
      <c r="C61" s="55">
        <v>500588</v>
      </c>
      <c r="D61" s="36"/>
      <c r="E61" s="36">
        <v>26.8</v>
      </c>
      <c r="F61" s="36"/>
      <c r="G61" s="36"/>
      <c r="H61" s="36"/>
      <c r="I61" s="36"/>
      <c r="J61" s="36"/>
      <c r="K61" s="36"/>
      <c r="L61" s="72"/>
      <c r="M61" s="74">
        <f t="shared" si="1"/>
        <v>26.8</v>
      </c>
    </row>
    <row r="62" spans="1:13">
      <c r="A62" s="34"/>
      <c r="B62" s="35" t="s">
        <v>92</v>
      </c>
      <c r="C62" s="55">
        <v>500589</v>
      </c>
      <c r="D62" s="36"/>
      <c r="E62" s="36">
        <v>17.2</v>
      </c>
      <c r="F62" s="36"/>
      <c r="G62" s="36"/>
      <c r="H62" s="36"/>
      <c r="I62" s="36"/>
      <c r="J62" s="36"/>
      <c r="K62" s="36"/>
      <c r="L62" s="72"/>
      <c r="M62" s="36">
        <f t="shared" si="1"/>
        <v>17.2</v>
      </c>
    </row>
    <row r="63" spans="1:13">
      <c r="A63" s="34"/>
      <c r="B63" s="120" t="s">
        <v>83</v>
      </c>
      <c r="C63" s="55"/>
      <c r="D63" s="36"/>
      <c r="E63" s="36"/>
      <c r="F63" s="36"/>
      <c r="G63" s="36"/>
      <c r="H63" s="36"/>
      <c r="I63" s="36"/>
      <c r="J63" s="36"/>
      <c r="K63" s="36"/>
      <c r="L63" s="72"/>
      <c r="M63" s="74">
        <f>SUM(M34:M62)</f>
        <v>21003.729999999996</v>
      </c>
    </row>
    <row r="64" spans="1:13">
      <c r="A64" s="34"/>
      <c r="B64" s="121"/>
      <c r="C64" s="75"/>
      <c r="D64" s="76">
        <f>SUM(D34:D63)</f>
        <v>69.599999999999994</v>
      </c>
      <c r="E64" s="76">
        <f>SUM(E34:E63)</f>
        <v>1082.4599999999998</v>
      </c>
      <c r="F64" s="76">
        <f>SUM(F34:F63)</f>
        <v>377.12</v>
      </c>
      <c r="G64" s="76">
        <f>SUM(G34:G63)</f>
        <v>539.24</v>
      </c>
      <c r="H64" s="76">
        <f t="shared" ref="H64:L64" si="3">SUM(H34:H63)</f>
        <v>459.78</v>
      </c>
      <c r="I64" s="76">
        <f t="shared" si="3"/>
        <v>643.09</v>
      </c>
      <c r="J64" s="76">
        <f t="shared" si="3"/>
        <v>150</v>
      </c>
      <c r="K64" s="76">
        <f t="shared" si="3"/>
        <v>17682.439999999999</v>
      </c>
      <c r="L64" s="77">
        <f t="shared" si="3"/>
        <v>0</v>
      </c>
      <c r="M64" s="76">
        <f>SUM(C64:L64)</f>
        <v>21003.73</v>
      </c>
    </row>
    <row r="65" spans="1:13">
      <c r="A65" s="84"/>
      <c r="B65" s="85"/>
      <c r="C65" s="86"/>
      <c r="D65" s="87"/>
      <c r="E65" s="87"/>
      <c r="F65" s="87"/>
      <c r="G65" s="87"/>
      <c r="H65" s="87"/>
      <c r="I65" s="87"/>
      <c r="J65" s="87"/>
      <c r="K65" s="87"/>
      <c r="L65" s="88"/>
      <c r="M65" s="89"/>
    </row>
    <row r="66" spans="1:13" s="83" customFormat="1" ht="49.5">
      <c r="A66" s="95" t="s">
        <v>93</v>
      </c>
      <c r="B66" s="95" t="s">
        <v>94</v>
      </c>
      <c r="C66" s="96" t="s">
        <v>95</v>
      </c>
      <c r="D66" s="97" t="s">
        <v>132</v>
      </c>
      <c r="E66" s="97" t="s">
        <v>109</v>
      </c>
      <c r="F66" s="97" t="s">
        <v>133</v>
      </c>
      <c r="G66" s="97" t="s">
        <v>97</v>
      </c>
      <c r="H66" s="97" t="s">
        <v>98</v>
      </c>
      <c r="I66" s="98" t="s">
        <v>99</v>
      </c>
      <c r="J66" s="97" t="s">
        <v>44</v>
      </c>
      <c r="K66" s="97" t="s">
        <v>114</v>
      </c>
      <c r="L66" s="98" t="s">
        <v>1</v>
      </c>
      <c r="M66" s="97" t="s">
        <v>68</v>
      </c>
    </row>
    <row r="67" spans="1:13" s="83" customFormat="1">
      <c r="A67" s="95"/>
      <c r="B67" s="95"/>
      <c r="C67" s="96"/>
      <c r="D67" s="97">
        <v>69.599999999999994</v>
      </c>
      <c r="E67" s="97">
        <v>1082.46</v>
      </c>
      <c r="F67" s="97">
        <v>377.12</v>
      </c>
      <c r="G67" s="97">
        <v>539.24</v>
      </c>
      <c r="H67" s="97">
        <v>459.78</v>
      </c>
      <c r="I67" s="98">
        <v>643.09</v>
      </c>
      <c r="J67" s="97">
        <v>150</v>
      </c>
      <c r="K67" s="97">
        <v>17682.439999999999</v>
      </c>
      <c r="L67" s="98"/>
      <c r="M67" s="97">
        <f>M63</f>
        <v>21003.729999999996</v>
      </c>
    </row>
    <row r="68" spans="1:13">
      <c r="A68" s="99">
        <v>42309</v>
      </c>
      <c r="B68" s="90" t="s">
        <v>100</v>
      </c>
      <c r="C68" s="91">
        <v>500590</v>
      </c>
      <c r="D68" s="92">
        <v>22.56</v>
      </c>
      <c r="E68" s="92"/>
      <c r="F68" s="92"/>
      <c r="G68" s="92"/>
      <c r="H68" s="92"/>
      <c r="I68" s="92"/>
      <c r="J68" s="92"/>
      <c r="K68" s="92"/>
      <c r="L68" s="93"/>
      <c r="M68" s="94">
        <f>L68+K68+J68+I68+H68+G68+F68+E68+D68</f>
        <v>22.56</v>
      </c>
    </row>
    <row r="69" spans="1:13">
      <c r="A69" s="99" t="s">
        <v>113</v>
      </c>
      <c r="B69" s="90" t="s">
        <v>108</v>
      </c>
      <c r="C69" s="91" t="s">
        <v>123</v>
      </c>
      <c r="D69" s="92"/>
      <c r="E69" s="92">
        <v>108.17</v>
      </c>
      <c r="F69" s="92"/>
      <c r="G69" s="92"/>
      <c r="H69" s="92"/>
      <c r="I69" s="92"/>
      <c r="J69" s="92"/>
      <c r="K69" s="92"/>
      <c r="L69" s="93"/>
      <c r="M69" s="117">
        <f>E69</f>
        <v>108.17</v>
      </c>
    </row>
    <row r="70" spans="1:13">
      <c r="A70" s="78">
        <v>42339</v>
      </c>
      <c r="B70" s="63" t="s">
        <v>101</v>
      </c>
      <c r="C70" s="64">
        <v>500591</v>
      </c>
      <c r="D70" s="65">
        <v>1075</v>
      </c>
      <c r="E70" s="65"/>
      <c r="F70" s="65"/>
      <c r="G70" s="65"/>
      <c r="H70" s="65"/>
      <c r="I70" s="65"/>
      <c r="J70" s="65"/>
      <c r="K70" s="65"/>
      <c r="L70" s="73"/>
      <c r="M70" s="94">
        <f t="shared" ref="M70:M93" si="4">L70+K70+J70+I70+H70+G70+F70+E70+D70</f>
        <v>1075</v>
      </c>
    </row>
    <row r="71" spans="1:13">
      <c r="A71" s="78">
        <v>42370</v>
      </c>
      <c r="B71" s="63" t="s">
        <v>102</v>
      </c>
      <c r="C71" s="64">
        <f>C70+1</f>
        <v>500592</v>
      </c>
      <c r="D71" s="65"/>
      <c r="E71" s="65"/>
      <c r="F71" s="65">
        <v>70</v>
      </c>
      <c r="G71" s="65"/>
      <c r="H71" s="65"/>
      <c r="I71" s="65"/>
      <c r="J71" s="65"/>
      <c r="K71" s="65"/>
      <c r="L71" s="73"/>
      <c r="M71" s="94">
        <f t="shared" si="4"/>
        <v>70</v>
      </c>
    </row>
    <row r="72" spans="1:13">
      <c r="A72" s="62" t="s">
        <v>105</v>
      </c>
      <c r="B72" s="63" t="s">
        <v>103</v>
      </c>
      <c r="C72" s="64">
        <f t="shared" ref="C72:C76" si="5">C71+1</f>
        <v>500593</v>
      </c>
      <c r="D72" s="65"/>
      <c r="E72" s="65"/>
      <c r="F72" s="65"/>
      <c r="G72" s="65"/>
      <c r="H72" s="65"/>
      <c r="I72" s="65"/>
      <c r="J72" s="65"/>
      <c r="K72" s="65">
        <v>500</v>
      </c>
      <c r="L72" s="73"/>
      <c r="M72" s="94">
        <f t="shared" si="4"/>
        <v>500</v>
      </c>
    </row>
    <row r="73" spans="1:13">
      <c r="A73" s="62" t="s">
        <v>105</v>
      </c>
      <c r="B73" s="63" t="s">
        <v>104</v>
      </c>
      <c r="C73" s="64">
        <f t="shared" si="5"/>
        <v>500594</v>
      </c>
      <c r="D73" s="65"/>
      <c r="E73" s="65"/>
      <c r="F73" s="65"/>
      <c r="G73" s="65"/>
      <c r="H73" s="65"/>
      <c r="I73" s="65"/>
      <c r="J73" s="65"/>
      <c r="K73" s="65">
        <v>75</v>
      </c>
      <c r="L73" s="73"/>
      <c r="M73" s="94">
        <f t="shared" si="4"/>
        <v>75</v>
      </c>
    </row>
    <row r="74" spans="1:13">
      <c r="A74" s="62" t="s">
        <v>105</v>
      </c>
      <c r="B74" s="63" t="s">
        <v>106</v>
      </c>
      <c r="C74" s="64">
        <f t="shared" si="5"/>
        <v>500595</v>
      </c>
      <c r="D74" s="65"/>
      <c r="E74" s="65">
        <v>14.25</v>
      </c>
      <c r="F74" s="65"/>
      <c r="G74" s="65"/>
      <c r="H74" s="65"/>
      <c r="I74" s="65"/>
      <c r="J74" s="65"/>
      <c r="K74" s="65"/>
      <c r="L74" s="73"/>
      <c r="M74" s="94">
        <f t="shared" si="4"/>
        <v>14.25</v>
      </c>
    </row>
    <row r="75" spans="1:13">
      <c r="A75" s="62" t="s">
        <v>105</v>
      </c>
      <c r="B75" s="63" t="s">
        <v>96</v>
      </c>
      <c r="C75" s="64">
        <f t="shared" si="5"/>
        <v>500596</v>
      </c>
      <c r="D75" s="65"/>
      <c r="E75" s="65">
        <v>26.8</v>
      </c>
      <c r="F75" s="65"/>
      <c r="G75" s="65"/>
      <c r="H75" s="65"/>
      <c r="I75" s="65"/>
      <c r="J75" s="65"/>
      <c r="K75" s="65"/>
      <c r="L75" s="73"/>
      <c r="M75" s="94">
        <f t="shared" si="4"/>
        <v>26.8</v>
      </c>
    </row>
    <row r="76" spans="1:13">
      <c r="A76" s="62" t="s">
        <v>107</v>
      </c>
      <c r="B76" s="63" t="s">
        <v>96</v>
      </c>
      <c r="C76" s="64">
        <f t="shared" si="5"/>
        <v>500597</v>
      </c>
      <c r="D76" s="65"/>
      <c r="E76" s="65">
        <v>26.8</v>
      </c>
      <c r="F76" s="65"/>
      <c r="G76" s="65"/>
      <c r="H76" s="65"/>
      <c r="I76" s="65"/>
      <c r="J76" s="65"/>
      <c r="K76" s="65"/>
      <c r="L76" s="73"/>
      <c r="M76" s="94">
        <f t="shared" si="4"/>
        <v>26.8</v>
      </c>
    </row>
    <row r="77" spans="1:13">
      <c r="A77" s="62" t="s">
        <v>112</v>
      </c>
      <c r="B77" s="63" t="s">
        <v>115</v>
      </c>
      <c r="C77" s="64" t="s">
        <v>124</v>
      </c>
      <c r="D77" s="65"/>
      <c r="E77" s="65">
        <v>108.17</v>
      </c>
      <c r="F77" s="65"/>
      <c r="G77" s="65"/>
      <c r="H77" s="65"/>
      <c r="I77" s="65"/>
      <c r="J77" s="65"/>
      <c r="K77" s="65"/>
      <c r="L77" s="73"/>
      <c r="M77" s="117">
        <f t="shared" si="4"/>
        <v>108.17</v>
      </c>
    </row>
    <row r="78" spans="1:13">
      <c r="A78" s="78">
        <v>42370</v>
      </c>
      <c r="B78" s="63" t="s">
        <v>116</v>
      </c>
      <c r="C78" s="64" t="s">
        <v>125</v>
      </c>
      <c r="D78" s="65"/>
      <c r="E78" s="65">
        <v>108.17</v>
      </c>
      <c r="F78" s="65"/>
      <c r="G78" s="65"/>
      <c r="H78" s="65"/>
      <c r="I78" s="65"/>
      <c r="J78" s="65"/>
      <c r="K78" s="65"/>
      <c r="L78" s="73"/>
      <c r="M78" s="117">
        <f t="shared" si="4"/>
        <v>108.17</v>
      </c>
    </row>
    <row r="79" spans="1:13">
      <c r="A79" s="62"/>
      <c r="B79" s="63" t="s">
        <v>142</v>
      </c>
      <c r="C79" s="64">
        <v>500598</v>
      </c>
      <c r="D79" s="65"/>
      <c r="E79" s="65"/>
      <c r="F79" s="65">
        <v>15.59</v>
      </c>
      <c r="G79" s="65"/>
      <c r="H79" s="65"/>
      <c r="I79" s="65"/>
      <c r="J79" s="65"/>
      <c r="K79" s="65"/>
      <c r="L79" s="73"/>
      <c r="M79" s="94">
        <f t="shared" si="4"/>
        <v>15.59</v>
      </c>
    </row>
    <row r="80" spans="1:13">
      <c r="A80" s="62"/>
      <c r="B80" s="63" t="s">
        <v>143</v>
      </c>
      <c r="C80" s="64">
        <v>500599</v>
      </c>
      <c r="D80" s="65"/>
      <c r="E80" s="65"/>
      <c r="F80" s="65"/>
      <c r="G80" s="65"/>
      <c r="H80" s="65"/>
      <c r="I80" s="65"/>
      <c r="J80" s="65"/>
      <c r="K80" s="65">
        <v>80</v>
      </c>
      <c r="L80" s="73"/>
      <c r="M80" s="94">
        <f t="shared" si="4"/>
        <v>80</v>
      </c>
    </row>
    <row r="81" spans="1:13">
      <c r="A81" s="62" t="s">
        <v>112</v>
      </c>
      <c r="B81" s="63" t="s">
        <v>117</v>
      </c>
      <c r="C81" s="64"/>
      <c r="D81" s="65"/>
      <c r="E81" s="65"/>
      <c r="F81" s="65"/>
      <c r="G81" s="65"/>
      <c r="H81" s="65"/>
      <c r="I81" s="65">
        <v>30</v>
      </c>
      <c r="J81" s="65"/>
      <c r="K81" s="65"/>
      <c r="L81" s="73"/>
      <c r="M81" s="94">
        <f t="shared" si="4"/>
        <v>30</v>
      </c>
    </row>
    <row r="82" spans="1:13">
      <c r="A82" s="62" t="s">
        <v>126</v>
      </c>
      <c r="B82" s="63" t="s">
        <v>127</v>
      </c>
      <c r="C82" s="64" t="s">
        <v>126</v>
      </c>
      <c r="D82" s="65"/>
      <c r="E82" s="65">
        <v>108.17</v>
      </c>
      <c r="F82" s="65"/>
      <c r="G82" s="65"/>
      <c r="H82" s="65"/>
      <c r="I82" s="65"/>
      <c r="J82" s="65"/>
      <c r="K82" s="65"/>
      <c r="L82" s="73"/>
      <c r="M82" s="117">
        <f t="shared" si="4"/>
        <v>108.17</v>
      </c>
    </row>
    <row r="83" spans="1:13">
      <c r="A83" s="62" t="s">
        <v>129</v>
      </c>
      <c r="B83" s="63" t="s">
        <v>130</v>
      </c>
      <c r="C83" s="64" t="s">
        <v>128</v>
      </c>
      <c r="D83" s="65"/>
      <c r="E83" s="65">
        <v>108.17</v>
      </c>
      <c r="F83" s="65"/>
      <c r="G83" s="65"/>
      <c r="H83" s="65"/>
      <c r="I83" s="65"/>
      <c r="J83" s="65"/>
      <c r="K83" s="65"/>
      <c r="L83" s="73"/>
      <c r="M83" s="118"/>
    </row>
    <row r="84" spans="1:13">
      <c r="A84" s="62"/>
      <c r="B84" s="63" t="s">
        <v>131</v>
      </c>
      <c r="C84" s="64"/>
      <c r="D84" s="65"/>
      <c r="E84" s="65"/>
      <c r="F84" s="65"/>
      <c r="G84" s="65"/>
      <c r="H84" s="65"/>
      <c r="I84" s="65"/>
      <c r="J84" s="65"/>
      <c r="K84" s="65"/>
      <c r="L84" s="73"/>
      <c r="M84" s="94"/>
    </row>
    <row r="85" spans="1:13">
      <c r="A85" s="62"/>
      <c r="B85" s="63"/>
      <c r="C85" s="64"/>
      <c r="D85" s="65"/>
      <c r="E85" s="65"/>
      <c r="F85" s="65"/>
      <c r="G85" s="65"/>
      <c r="H85" s="65"/>
      <c r="I85" s="65"/>
      <c r="J85" s="65"/>
      <c r="K85" s="65"/>
      <c r="L85" s="73"/>
      <c r="M85" s="94">
        <f t="shared" si="4"/>
        <v>0</v>
      </c>
    </row>
    <row r="86" spans="1:13">
      <c r="A86" s="62"/>
      <c r="B86" s="63"/>
      <c r="C86" s="64"/>
      <c r="D86" s="65"/>
      <c r="E86" s="65"/>
      <c r="F86" s="65"/>
      <c r="G86" s="65"/>
      <c r="H86" s="65"/>
      <c r="I86" s="65"/>
      <c r="J86" s="65"/>
      <c r="K86" s="65"/>
      <c r="L86" s="73"/>
      <c r="M86" s="94">
        <f t="shared" si="4"/>
        <v>0</v>
      </c>
    </row>
    <row r="87" spans="1:13">
      <c r="A87" s="62"/>
      <c r="B87" s="63"/>
      <c r="C87" s="64"/>
      <c r="D87" s="65"/>
      <c r="E87" s="65"/>
      <c r="F87" s="65"/>
      <c r="G87" s="65"/>
      <c r="H87" s="65"/>
      <c r="I87" s="65"/>
      <c r="J87" s="65"/>
      <c r="K87" s="65"/>
      <c r="L87" s="73"/>
      <c r="M87" s="94">
        <f t="shared" si="4"/>
        <v>0</v>
      </c>
    </row>
    <row r="88" spans="1:13">
      <c r="A88" s="62"/>
      <c r="B88" s="63"/>
      <c r="C88" s="64"/>
      <c r="D88" s="65"/>
      <c r="E88" s="65"/>
      <c r="F88" s="65"/>
      <c r="G88" s="65"/>
      <c r="H88" s="65"/>
      <c r="I88" s="65"/>
      <c r="J88" s="65"/>
      <c r="K88" s="65"/>
      <c r="L88" s="73"/>
      <c r="M88" s="94">
        <f t="shared" si="4"/>
        <v>0</v>
      </c>
    </row>
    <row r="89" spans="1:13">
      <c r="A89" s="62"/>
      <c r="B89" s="63"/>
      <c r="C89" s="64"/>
      <c r="D89" s="65"/>
      <c r="E89" s="65"/>
      <c r="F89" s="65"/>
      <c r="G89" s="65"/>
      <c r="H89" s="65"/>
      <c r="I89" s="65"/>
      <c r="J89" s="65"/>
      <c r="K89" s="65"/>
      <c r="L89" s="73"/>
      <c r="M89" s="94">
        <f t="shared" si="4"/>
        <v>0</v>
      </c>
    </row>
    <row r="90" spans="1:13">
      <c r="A90" s="62"/>
      <c r="B90" s="63"/>
      <c r="C90" s="64"/>
      <c r="D90" s="65"/>
      <c r="E90" s="65"/>
      <c r="F90" s="65"/>
      <c r="G90" s="65"/>
      <c r="H90" s="65"/>
      <c r="I90" s="65"/>
      <c r="J90" s="65"/>
      <c r="K90" s="65"/>
      <c r="L90" s="73"/>
      <c r="M90" s="94">
        <f t="shared" si="4"/>
        <v>0</v>
      </c>
    </row>
    <row r="91" spans="1:13">
      <c r="A91" s="62"/>
      <c r="B91" s="63"/>
      <c r="C91" s="64"/>
      <c r="D91" s="65"/>
      <c r="E91" s="65"/>
      <c r="F91" s="65"/>
      <c r="G91" s="65"/>
      <c r="H91" s="65"/>
      <c r="I91" s="65"/>
      <c r="J91" s="65"/>
      <c r="K91" s="65"/>
      <c r="L91" s="73"/>
      <c r="M91" s="94">
        <f t="shared" si="4"/>
        <v>0</v>
      </c>
    </row>
    <row r="92" spans="1:13">
      <c r="A92" s="62"/>
      <c r="B92" s="63"/>
      <c r="C92" s="64"/>
      <c r="D92" s="65"/>
      <c r="E92" s="65"/>
      <c r="F92" s="65"/>
      <c r="G92" s="65"/>
      <c r="H92" s="65"/>
      <c r="I92" s="65"/>
      <c r="J92" s="65"/>
      <c r="K92" s="65"/>
      <c r="L92" s="73"/>
      <c r="M92" s="94">
        <f t="shared" si="4"/>
        <v>0</v>
      </c>
    </row>
    <row r="93" spans="1:13">
      <c r="A93" s="62"/>
      <c r="B93" s="63"/>
      <c r="C93" s="64"/>
      <c r="D93" s="65"/>
      <c r="E93" s="65"/>
      <c r="F93" s="65"/>
      <c r="G93" s="65"/>
      <c r="H93" s="65"/>
      <c r="I93" s="65"/>
      <c r="J93" s="65"/>
      <c r="K93" s="65"/>
      <c r="L93" s="73"/>
      <c r="M93" s="94">
        <f t="shared" si="4"/>
        <v>0</v>
      </c>
    </row>
    <row r="94" spans="1:13">
      <c r="A94" s="101"/>
      <c r="B94" s="102"/>
      <c r="C94" s="103"/>
      <c r="D94" s="104"/>
      <c r="E94" s="104"/>
      <c r="F94" s="104"/>
      <c r="G94" s="104"/>
      <c r="H94" s="104"/>
      <c r="I94" s="104"/>
      <c r="J94" s="104"/>
      <c r="K94" s="104"/>
      <c r="L94" s="105"/>
      <c r="M94" s="106"/>
    </row>
    <row r="95" spans="1:13" ht="17.25" thickBot="1">
      <c r="A95" s="108"/>
      <c r="B95" s="109"/>
      <c r="C95" s="110"/>
      <c r="D95" s="111">
        <f t="shared" ref="D95:K95" si="6">SUM(D67:D94)</f>
        <v>1167.1600000000001</v>
      </c>
      <c r="E95" s="111">
        <f t="shared" si="6"/>
        <v>1691.1600000000003</v>
      </c>
      <c r="F95" s="111">
        <f t="shared" si="6"/>
        <v>462.71</v>
      </c>
      <c r="G95" s="111">
        <f t="shared" si="6"/>
        <v>539.24</v>
      </c>
      <c r="H95" s="111">
        <f t="shared" si="6"/>
        <v>459.78</v>
      </c>
      <c r="I95" s="111">
        <f t="shared" si="6"/>
        <v>673.09</v>
      </c>
      <c r="J95" s="111">
        <f t="shared" si="6"/>
        <v>150</v>
      </c>
      <c r="K95" s="111">
        <f t="shared" si="6"/>
        <v>18337.439999999999</v>
      </c>
      <c r="L95" s="112"/>
      <c r="M95" s="113">
        <f>SUM(M67:M94)</f>
        <v>23372.409999999989</v>
      </c>
    </row>
    <row r="96" spans="1:13" ht="17.25" thickTop="1">
      <c r="A96" s="107"/>
      <c r="B96" s="90"/>
      <c r="C96" s="91"/>
      <c r="D96" s="92"/>
      <c r="E96" s="92"/>
      <c r="F96" s="92"/>
      <c r="G96" s="92"/>
      <c r="H96" s="92"/>
      <c r="I96" s="92"/>
      <c r="J96" s="92"/>
      <c r="K96" s="92"/>
      <c r="L96" s="93"/>
      <c r="M96" s="94"/>
    </row>
    <row r="97" spans="1:13">
      <c r="A97" s="62"/>
      <c r="B97" s="63"/>
      <c r="C97" s="64"/>
      <c r="D97" s="65"/>
      <c r="E97" s="65"/>
      <c r="F97" s="65"/>
      <c r="G97" s="65"/>
      <c r="H97" s="65"/>
      <c r="I97" s="65"/>
      <c r="J97" s="65"/>
      <c r="K97" s="65"/>
      <c r="L97" s="73"/>
      <c r="M97" s="94"/>
    </row>
    <row r="100" spans="1:13">
      <c r="M100" s="8">
        <v>23452.41</v>
      </c>
    </row>
    <row r="102" spans="1:13">
      <c r="M102" s="8">
        <f>M100-M101</f>
        <v>23452.41</v>
      </c>
    </row>
  </sheetData>
  <mergeCells count="1">
    <mergeCell ref="B63:B64"/>
  </mergeCells>
  <pageMargins left="0.44791666666666669" right="0.45833333333333331" top="0.53125" bottom="0.75" header="0.3" footer="0.3"/>
  <pageSetup paperSize="9" orientation="landscape" horizontalDpi="300" verticalDpi="300" r:id="rId1"/>
  <headerFooter differentOddEven="1">
    <oddHeader>&amp;CAppleby Outgoings 2015-16</oddHeader>
    <oddFooter>&amp;CPage 1</oddFooter>
    <evenHeader>&amp;LPage 2</evenHeader>
    <evenFooter>&amp;CPage 2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N88"/>
  <sheetViews>
    <sheetView view="pageBreakPreview" topLeftCell="A10" zoomScaleSheetLayoutView="100" workbookViewId="0">
      <selection activeCell="H23" sqref="H23"/>
    </sheetView>
  </sheetViews>
  <sheetFormatPr defaultRowHeight="16.5"/>
  <cols>
    <col min="2" max="2" width="30.140625" customWidth="1"/>
    <col min="4" max="4" width="18.5703125" style="12" customWidth="1"/>
    <col min="5" max="5" width="15.5703125" style="33" customWidth="1"/>
  </cols>
  <sheetData>
    <row r="1" spans="1:14" ht="30.75" customHeight="1">
      <c r="A1" s="2"/>
      <c r="B1" s="2"/>
      <c r="C1" s="2"/>
      <c r="D1" s="10" t="s">
        <v>60</v>
      </c>
      <c r="E1" s="3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/>
      <c r="B2" s="2"/>
      <c r="C2" s="2"/>
      <c r="D2" s="10"/>
      <c r="E2" s="3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2"/>
      <c r="B3" s="2" t="s">
        <v>59</v>
      </c>
      <c r="C3" s="2"/>
      <c r="D3" s="10">
        <v>9108</v>
      </c>
      <c r="E3" s="31"/>
      <c r="F3" s="1"/>
      <c r="G3" s="1"/>
      <c r="H3" s="1"/>
      <c r="I3" s="1"/>
      <c r="J3" s="1"/>
      <c r="K3" s="1"/>
      <c r="L3" s="1"/>
      <c r="M3" s="1"/>
      <c r="N3" s="1"/>
    </row>
    <row r="4" spans="1:14">
      <c r="A4" s="2"/>
      <c r="B4" s="2" t="s">
        <v>58</v>
      </c>
      <c r="C4" s="2"/>
      <c r="D4" s="10">
        <v>5799.59</v>
      </c>
      <c r="E4" s="3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2"/>
      <c r="B5" s="2" t="s">
        <v>57</v>
      </c>
      <c r="C5" s="2"/>
      <c r="D5" s="10"/>
      <c r="E5" s="3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2"/>
      <c r="B6" s="2" t="s">
        <v>29</v>
      </c>
      <c r="C6" s="2"/>
      <c r="D6" s="10">
        <v>6500</v>
      </c>
      <c r="E6" s="31"/>
      <c r="F6" s="1"/>
      <c r="G6" s="1"/>
      <c r="H6" s="1"/>
      <c r="I6" s="1"/>
      <c r="J6" s="1"/>
      <c r="K6" s="1"/>
      <c r="L6" s="1"/>
      <c r="M6" s="1"/>
      <c r="N6" s="1"/>
    </row>
    <row r="7" spans="1:14">
      <c r="A7" s="2"/>
      <c r="B7" s="2" t="s">
        <v>87</v>
      </c>
      <c r="C7" s="2"/>
      <c r="D7" s="10">
        <v>1790.19</v>
      </c>
      <c r="E7" s="31"/>
      <c r="F7" s="1"/>
      <c r="G7" s="1"/>
      <c r="H7" s="1"/>
      <c r="I7" s="1"/>
      <c r="J7" s="1"/>
      <c r="K7" s="1"/>
      <c r="L7" s="1"/>
      <c r="M7" s="1"/>
      <c r="N7" s="1"/>
    </row>
    <row r="8" spans="1:14">
      <c r="A8" s="2"/>
      <c r="B8" s="2" t="s">
        <v>121</v>
      </c>
      <c r="C8" s="2"/>
      <c r="D8" s="10">
        <v>0.16</v>
      </c>
      <c r="E8" s="31"/>
      <c r="F8" s="1"/>
      <c r="G8" s="1"/>
      <c r="H8" s="1"/>
      <c r="I8" s="1"/>
      <c r="J8" s="1"/>
      <c r="K8" s="1"/>
      <c r="L8" s="1"/>
      <c r="M8" s="1"/>
      <c r="N8" s="1"/>
    </row>
    <row r="9" spans="1:14">
      <c r="A9" s="2"/>
      <c r="B9" s="2"/>
      <c r="C9" s="2"/>
      <c r="D9" s="10">
        <v>0.18</v>
      </c>
      <c r="E9" s="31"/>
      <c r="F9" s="1"/>
      <c r="G9" s="1"/>
      <c r="H9" s="1"/>
      <c r="I9" s="1"/>
      <c r="J9" s="1"/>
      <c r="K9" s="1"/>
      <c r="L9" s="1"/>
      <c r="M9" s="1"/>
      <c r="N9" s="1"/>
    </row>
    <row r="10" spans="1:14">
      <c r="A10" s="2"/>
      <c r="B10" s="2"/>
      <c r="C10" s="2"/>
      <c r="D10" s="10">
        <v>0.16</v>
      </c>
      <c r="E10" s="31"/>
      <c r="F10" s="1"/>
      <c r="G10" s="1"/>
      <c r="H10" s="1"/>
      <c r="I10" s="1"/>
      <c r="J10" s="1"/>
      <c r="K10" s="1"/>
      <c r="L10" s="1"/>
      <c r="M10" s="1"/>
      <c r="N10" s="1"/>
    </row>
    <row r="11" spans="1:14">
      <c r="A11" s="2"/>
      <c r="B11" s="2"/>
      <c r="C11" s="2"/>
      <c r="D11" s="10">
        <v>0.18</v>
      </c>
      <c r="E11" s="31"/>
      <c r="F11" s="1"/>
      <c r="G11" s="1"/>
      <c r="H11" s="1"/>
      <c r="I11" s="1"/>
      <c r="J11" s="1"/>
      <c r="K11" s="1"/>
      <c r="L11" s="1"/>
      <c r="M11" s="1"/>
      <c r="N11" s="1"/>
    </row>
    <row r="12" spans="1:14">
      <c r="A12" s="2"/>
      <c r="B12" s="2"/>
      <c r="C12" s="2"/>
      <c r="D12" s="10">
        <v>0.67</v>
      </c>
      <c r="E12" s="3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2"/>
      <c r="B13" s="2"/>
      <c r="C13" s="2"/>
      <c r="D13" s="10">
        <v>0.63</v>
      </c>
      <c r="E13" s="3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2"/>
      <c r="B14" s="2"/>
      <c r="C14" s="2"/>
      <c r="D14" s="10">
        <v>0.57999999999999996</v>
      </c>
      <c r="E14" s="3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2"/>
      <c r="B15" s="2"/>
      <c r="C15" s="2"/>
      <c r="D15" s="10">
        <v>0.22</v>
      </c>
      <c r="E15" s="3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2"/>
      <c r="B16" s="2"/>
      <c r="C16" s="2"/>
      <c r="D16" s="10">
        <v>0.5</v>
      </c>
      <c r="E16" s="3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2"/>
      <c r="B17" s="2"/>
      <c r="C17" s="2"/>
      <c r="D17" s="10">
        <v>0.74</v>
      </c>
      <c r="E17" s="3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2"/>
      <c r="B18" s="2"/>
      <c r="C18" s="2"/>
      <c r="D18" s="10"/>
      <c r="E18" s="3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2"/>
      <c r="B19" s="2" t="s">
        <v>145</v>
      </c>
      <c r="C19" s="2"/>
      <c r="D19" s="10">
        <v>282.02999999999997</v>
      </c>
      <c r="E19" s="3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2"/>
      <c r="B20" s="2"/>
      <c r="C20" s="2"/>
      <c r="D20" s="10">
        <v>30</v>
      </c>
      <c r="E20" s="3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2"/>
      <c r="B21" s="2" t="s">
        <v>118</v>
      </c>
      <c r="C21" s="2"/>
      <c r="D21" s="114">
        <f>SUM(D2:D20)</f>
        <v>23513.83</v>
      </c>
      <c r="E21" s="3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2"/>
      <c r="B22" s="2"/>
      <c r="C22" s="2"/>
      <c r="D22" s="10"/>
      <c r="E22" s="3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2"/>
      <c r="B23" s="2"/>
      <c r="C23" s="2"/>
      <c r="D23" s="10"/>
      <c r="E23" s="3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2"/>
      <c r="B24" s="2"/>
      <c r="C24" s="2"/>
      <c r="D24" s="10"/>
      <c r="E24" s="3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2"/>
      <c r="B25" s="2"/>
      <c r="C25" s="2"/>
      <c r="D25" s="10"/>
      <c r="E25" s="3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2"/>
      <c r="B26" s="2"/>
      <c r="C26" s="2"/>
      <c r="D26" s="119"/>
      <c r="E26" s="31">
        <v>23513.83</v>
      </c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2"/>
      <c r="B27" s="2"/>
      <c r="C27" s="2"/>
      <c r="D27" s="119"/>
      <c r="E27" s="31">
        <v>23452.41</v>
      </c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2"/>
      <c r="B28" s="2"/>
      <c r="C28" s="2"/>
      <c r="D28" s="119"/>
      <c r="E28" s="3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2"/>
      <c r="B29" s="2"/>
      <c r="C29" s="2"/>
      <c r="D29" s="119"/>
      <c r="E29" s="31">
        <f>E26-E27</f>
        <v>61.420000000001892</v>
      </c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2"/>
      <c r="B30" s="2"/>
      <c r="C30" s="2"/>
      <c r="D30" s="10"/>
      <c r="E30" s="3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1"/>
      <c r="E31" s="32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1"/>
      <c r="C32" s="1"/>
      <c r="D32" s="11"/>
      <c r="E32" s="32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1"/>
      <c r="C33" s="1"/>
      <c r="D33" s="11"/>
      <c r="E33" s="32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1"/>
      <c r="E34" s="32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1"/>
      <c r="E35" s="32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1"/>
      <c r="E36" s="32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1"/>
      <c r="E37" s="32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1"/>
      <c r="E38" s="32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1"/>
      <c r="E39" s="32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1"/>
      <c r="E40" s="32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1"/>
      <c r="E41" s="32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1"/>
      <c r="E42" s="32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1"/>
      <c r="E43" s="32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1"/>
      <c r="E44" s="32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1"/>
      <c r="E45" s="32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1"/>
      <c r="E46" s="32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1"/>
      <c r="E47" s="32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1"/>
      <c r="E48" s="32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1"/>
      <c r="E49" s="32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1"/>
      <c r="E50" s="32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1"/>
      <c r="E51" s="32"/>
      <c r="F51" s="1"/>
      <c r="G51" s="1"/>
      <c r="H51" s="1"/>
      <c r="I51" s="1"/>
      <c r="J51" s="1"/>
      <c r="K51" s="1"/>
      <c r="L51" s="1"/>
      <c r="M51" s="1"/>
      <c r="N51" s="1"/>
    </row>
    <row r="52" spans="1:14">
      <c r="A52" s="1"/>
      <c r="B52" s="1"/>
      <c r="C52" s="1"/>
      <c r="D52" s="11"/>
      <c r="E52" s="32"/>
      <c r="F52" s="1"/>
      <c r="G52" s="1"/>
      <c r="H52" s="1"/>
      <c r="I52" s="1"/>
      <c r="J52" s="1"/>
      <c r="K52" s="1"/>
      <c r="L52" s="1"/>
      <c r="M52" s="1"/>
      <c r="N52" s="1"/>
    </row>
    <row r="53" spans="1:14">
      <c r="A53" s="1"/>
      <c r="B53" s="1"/>
      <c r="C53" s="1"/>
      <c r="D53" s="11"/>
      <c r="E53" s="32"/>
      <c r="F53" s="1"/>
      <c r="G53" s="1"/>
      <c r="H53" s="1"/>
      <c r="I53" s="1"/>
      <c r="J53" s="1"/>
      <c r="K53" s="1"/>
      <c r="L53" s="1"/>
      <c r="M53" s="1"/>
      <c r="N53" s="1"/>
    </row>
    <row r="54" spans="1:14">
      <c r="A54" s="1"/>
      <c r="B54" s="1"/>
      <c r="C54" s="1"/>
      <c r="D54" s="11"/>
      <c r="E54" s="32"/>
      <c r="F54" s="1"/>
      <c r="G54" s="1"/>
      <c r="H54" s="1"/>
      <c r="I54" s="1"/>
      <c r="J54" s="1"/>
      <c r="K54" s="1"/>
      <c r="L54" s="1"/>
      <c r="M54" s="1"/>
      <c r="N54" s="1"/>
    </row>
    <row r="55" spans="1:14">
      <c r="A55" s="1"/>
      <c r="B55" s="1"/>
      <c r="C55" s="1"/>
      <c r="D55" s="11"/>
      <c r="E55" s="32"/>
      <c r="F55" s="1"/>
      <c r="G55" s="1"/>
      <c r="H55" s="1"/>
      <c r="I55" s="1"/>
      <c r="J55" s="1"/>
      <c r="K55" s="1"/>
      <c r="L55" s="1"/>
      <c r="M55" s="1"/>
      <c r="N55" s="1"/>
    </row>
    <row r="56" spans="1:14">
      <c r="A56" s="1"/>
      <c r="B56" s="1"/>
      <c r="C56" s="1"/>
      <c r="D56" s="11"/>
      <c r="E56" s="32"/>
      <c r="F56" s="1"/>
      <c r="G56" s="1"/>
      <c r="H56" s="1"/>
      <c r="I56" s="1"/>
      <c r="J56" s="1"/>
      <c r="K56" s="1"/>
      <c r="L56" s="1"/>
      <c r="M56" s="1"/>
      <c r="N56" s="1"/>
    </row>
    <row r="57" spans="1:14">
      <c r="A57" s="1"/>
      <c r="B57" s="1"/>
      <c r="C57" s="1"/>
      <c r="D57" s="11"/>
      <c r="E57" s="32"/>
      <c r="F57" s="1"/>
      <c r="G57" s="1"/>
      <c r="H57" s="1"/>
      <c r="I57" s="1"/>
      <c r="J57" s="1"/>
      <c r="K57" s="1"/>
      <c r="L57" s="1"/>
      <c r="M57" s="1"/>
      <c r="N57" s="1"/>
    </row>
    <row r="58" spans="1:14">
      <c r="A58" s="1"/>
      <c r="B58" s="1"/>
      <c r="C58" s="1"/>
      <c r="D58" s="11"/>
      <c r="E58" s="32"/>
      <c r="F58" s="1"/>
      <c r="G58" s="1"/>
      <c r="H58" s="1"/>
      <c r="I58" s="1"/>
      <c r="J58" s="1"/>
      <c r="K58" s="1"/>
      <c r="L58" s="1"/>
      <c r="M58" s="1"/>
      <c r="N58" s="1"/>
    </row>
    <row r="59" spans="1:14">
      <c r="A59" s="1"/>
      <c r="B59" s="1"/>
      <c r="C59" s="1"/>
      <c r="D59" s="11"/>
      <c r="E59" s="32"/>
      <c r="F59" s="1"/>
      <c r="G59" s="1"/>
      <c r="H59" s="1"/>
      <c r="I59" s="1"/>
      <c r="J59" s="1"/>
      <c r="K59" s="1"/>
      <c r="L59" s="1"/>
      <c r="M59" s="1"/>
      <c r="N59" s="1"/>
    </row>
    <row r="60" spans="1:14">
      <c r="A60" s="1"/>
      <c r="B60" s="1"/>
      <c r="C60" s="1"/>
      <c r="D60" s="11"/>
      <c r="E60" s="32"/>
      <c r="F60" s="1"/>
      <c r="G60" s="1"/>
      <c r="H60" s="1"/>
      <c r="I60" s="1"/>
      <c r="J60" s="1"/>
      <c r="K60" s="1"/>
      <c r="L60" s="1"/>
      <c r="M60" s="1"/>
      <c r="N60" s="1"/>
    </row>
    <row r="61" spans="1:14">
      <c r="A61" s="1"/>
      <c r="B61" s="1"/>
      <c r="C61" s="1"/>
      <c r="D61" s="11"/>
      <c r="E61" s="32"/>
      <c r="F61" s="1"/>
      <c r="G61" s="1"/>
      <c r="H61" s="1"/>
      <c r="I61" s="1"/>
      <c r="J61" s="1"/>
      <c r="K61" s="1"/>
      <c r="L61" s="1"/>
      <c r="M61" s="1"/>
      <c r="N61" s="1"/>
    </row>
    <row r="62" spans="1:14">
      <c r="A62" s="1"/>
      <c r="B62" s="1"/>
      <c r="C62" s="1"/>
      <c r="D62" s="11"/>
      <c r="E62" s="32"/>
      <c r="F62" s="1"/>
      <c r="G62" s="1"/>
      <c r="H62" s="1"/>
      <c r="I62" s="1"/>
      <c r="J62" s="1"/>
      <c r="K62" s="1"/>
      <c r="L62" s="1"/>
      <c r="M62" s="1"/>
      <c r="N62" s="1"/>
    </row>
    <row r="63" spans="1:14">
      <c r="A63" s="1"/>
      <c r="B63" s="1"/>
      <c r="C63" s="1"/>
      <c r="D63" s="11"/>
      <c r="E63" s="32"/>
      <c r="F63" s="1"/>
      <c r="G63" s="1"/>
      <c r="H63" s="1"/>
      <c r="I63" s="1"/>
      <c r="J63" s="1"/>
      <c r="K63" s="1"/>
      <c r="L63" s="1"/>
      <c r="M63" s="1"/>
      <c r="N63" s="1"/>
    </row>
    <row r="64" spans="1:14">
      <c r="A64" s="1"/>
      <c r="B64" s="1"/>
      <c r="C64" s="1"/>
      <c r="D64" s="11"/>
      <c r="E64" s="32"/>
      <c r="F64" s="1"/>
      <c r="G64" s="1"/>
      <c r="H64" s="1"/>
      <c r="I64" s="1"/>
      <c r="J64" s="1"/>
      <c r="K64" s="1"/>
      <c r="L64" s="1"/>
      <c r="M64" s="1"/>
      <c r="N64" s="1"/>
    </row>
    <row r="65" spans="1:14">
      <c r="A65" s="1"/>
      <c r="B65" s="1"/>
      <c r="C65" s="1"/>
      <c r="D65" s="11"/>
      <c r="E65" s="32"/>
      <c r="F65" s="1"/>
      <c r="G65" s="1"/>
      <c r="H65" s="1"/>
      <c r="I65" s="1"/>
      <c r="J65" s="1"/>
      <c r="K65" s="1"/>
      <c r="L65" s="1"/>
      <c r="M65" s="1"/>
      <c r="N65" s="1"/>
    </row>
    <row r="66" spans="1:14">
      <c r="A66" s="1"/>
      <c r="B66" s="1"/>
      <c r="C66" s="1"/>
      <c r="D66" s="11"/>
      <c r="E66" s="32"/>
      <c r="F66" s="1"/>
      <c r="G66" s="1"/>
      <c r="H66" s="1"/>
      <c r="I66" s="1"/>
      <c r="J66" s="1"/>
      <c r="K66" s="1"/>
      <c r="L66" s="1"/>
      <c r="M66" s="1"/>
      <c r="N66" s="1"/>
    </row>
    <row r="67" spans="1:14">
      <c r="A67" s="1"/>
      <c r="B67" s="1"/>
      <c r="C67" s="1"/>
      <c r="D67" s="11"/>
      <c r="E67" s="32"/>
      <c r="F67" s="1"/>
      <c r="G67" s="1"/>
      <c r="H67" s="1"/>
      <c r="I67" s="1"/>
      <c r="J67" s="1"/>
      <c r="K67" s="1"/>
      <c r="L67" s="1"/>
      <c r="M67" s="1"/>
      <c r="N67" s="1"/>
    </row>
    <row r="68" spans="1:14">
      <c r="A68" s="1"/>
      <c r="B68" s="1"/>
      <c r="C68" s="1"/>
      <c r="D68" s="11"/>
      <c r="E68" s="32"/>
      <c r="F68" s="1"/>
      <c r="G68" s="1"/>
      <c r="H68" s="1"/>
      <c r="I68" s="1"/>
      <c r="J68" s="1"/>
      <c r="K68" s="1"/>
      <c r="L68" s="1"/>
      <c r="M68" s="1"/>
      <c r="N68" s="1"/>
    </row>
    <row r="69" spans="1:14">
      <c r="A69" s="1"/>
      <c r="B69" s="1"/>
      <c r="C69" s="1"/>
      <c r="D69" s="11"/>
      <c r="E69" s="32"/>
      <c r="F69" s="1"/>
      <c r="G69" s="1"/>
      <c r="H69" s="1"/>
      <c r="I69" s="1"/>
      <c r="J69" s="1"/>
      <c r="K69" s="1"/>
      <c r="L69" s="1"/>
      <c r="M69" s="1"/>
      <c r="N69" s="1"/>
    </row>
    <row r="70" spans="1:14">
      <c r="A70" s="1"/>
      <c r="B70" s="1"/>
      <c r="C70" s="1"/>
      <c r="D70" s="11"/>
      <c r="E70" s="32"/>
      <c r="F70" s="1"/>
      <c r="G70" s="1"/>
      <c r="H70" s="1"/>
      <c r="I70" s="1"/>
      <c r="J70" s="1"/>
      <c r="K70" s="1"/>
      <c r="L70" s="1"/>
      <c r="M70" s="1"/>
      <c r="N70" s="1"/>
    </row>
    <row r="71" spans="1:14">
      <c r="A71" s="1"/>
      <c r="B71" s="1"/>
      <c r="C71" s="1"/>
      <c r="D71" s="11"/>
      <c r="E71" s="32"/>
      <c r="F71" s="1"/>
      <c r="G71" s="1"/>
      <c r="H71" s="1"/>
      <c r="I71" s="1"/>
      <c r="J71" s="1"/>
      <c r="K71" s="1"/>
      <c r="L71" s="1"/>
      <c r="M71" s="1"/>
      <c r="N71" s="1"/>
    </row>
    <row r="72" spans="1:14">
      <c r="A72" s="1"/>
      <c r="B72" s="1"/>
      <c r="C72" s="1"/>
      <c r="D72" s="11"/>
      <c r="E72" s="32"/>
      <c r="F72" s="1"/>
      <c r="G72" s="1"/>
      <c r="H72" s="1"/>
      <c r="I72" s="1"/>
      <c r="J72" s="1"/>
      <c r="K72" s="1"/>
      <c r="L72" s="1"/>
      <c r="M72" s="1"/>
      <c r="N72" s="1"/>
    </row>
    <row r="73" spans="1:14">
      <c r="A73" s="1"/>
      <c r="B73" s="1"/>
      <c r="C73" s="1"/>
      <c r="D73" s="11"/>
      <c r="E73" s="32"/>
      <c r="F73" s="1"/>
      <c r="G73" s="1"/>
      <c r="H73" s="1"/>
      <c r="I73" s="1"/>
      <c r="J73" s="1"/>
      <c r="K73" s="1"/>
      <c r="L73" s="1"/>
      <c r="M73" s="1"/>
      <c r="N73" s="1"/>
    </row>
    <row r="74" spans="1:14">
      <c r="A74" s="1"/>
      <c r="B74" s="1"/>
      <c r="C74" s="1"/>
      <c r="D74" s="11"/>
      <c r="E74" s="32"/>
      <c r="F74" s="1"/>
      <c r="G74" s="1"/>
      <c r="H74" s="1"/>
      <c r="I74" s="1"/>
      <c r="J74" s="1"/>
      <c r="K74" s="1"/>
      <c r="L74" s="1"/>
      <c r="M74" s="1"/>
      <c r="N74" s="1"/>
    </row>
    <row r="75" spans="1:14">
      <c r="A75" s="1"/>
      <c r="B75" s="1"/>
      <c r="C75" s="1"/>
      <c r="D75" s="11"/>
      <c r="E75" s="32"/>
      <c r="F75" s="1"/>
      <c r="G75" s="1"/>
      <c r="H75" s="1"/>
      <c r="I75" s="1"/>
      <c r="J75" s="1"/>
      <c r="K75" s="1"/>
      <c r="L75" s="1"/>
      <c r="M75" s="1"/>
      <c r="N75" s="1"/>
    </row>
    <row r="76" spans="1:14">
      <c r="A76" s="1"/>
      <c r="B76" s="1"/>
      <c r="C76" s="1"/>
      <c r="D76" s="11"/>
      <c r="E76" s="32"/>
      <c r="F76" s="1"/>
      <c r="G76" s="1"/>
      <c r="H76" s="1"/>
      <c r="I76" s="1"/>
      <c r="J76" s="1"/>
      <c r="K76" s="1"/>
      <c r="L76" s="1"/>
      <c r="M76" s="1"/>
      <c r="N76" s="1"/>
    </row>
    <row r="77" spans="1:14">
      <c r="A77" s="1"/>
      <c r="B77" s="1"/>
      <c r="C77" s="1"/>
      <c r="D77" s="11"/>
      <c r="E77" s="32"/>
      <c r="F77" s="1"/>
      <c r="G77" s="1"/>
      <c r="H77" s="1"/>
      <c r="I77" s="1"/>
      <c r="J77" s="1"/>
      <c r="K77" s="1"/>
      <c r="L77" s="1"/>
      <c r="M77" s="1"/>
      <c r="N77" s="1"/>
    </row>
    <row r="78" spans="1:14">
      <c r="A78" s="1"/>
      <c r="B78" s="1"/>
      <c r="C78" s="1"/>
      <c r="D78" s="11"/>
      <c r="E78" s="32"/>
      <c r="F78" s="1"/>
      <c r="G78" s="1"/>
      <c r="H78" s="1"/>
      <c r="I78" s="1"/>
      <c r="J78" s="1"/>
      <c r="K78" s="1"/>
      <c r="L78" s="1"/>
      <c r="M78" s="1"/>
      <c r="N78" s="1"/>
    </row>
    <row r="79" spans="1:14">
      <c r="A79" s="1"/>
      <c r="B79" s="1"/>
      <c r="C79" s="1"/>
      <c r="D79" s="11"/>
      <c r="E79" s="32"/>
      <c r="F79" s="1"/>
      <c r="G79" s="1"/>
      <c r="H79" s="1"/>
      <c r="I79" s="1"/>
      <c r="J79" s="1"/>
      <c r="K79" s="1"/>
      <c r="L79" s="1"/>
      <c r="M79" s="1"/>
      <c r="N79" s="1"/>
    </row>
    <row r="80" spans="1:14">
      <c r="A80" s="1"/>
      <c r="B80" s="1"/>
      <c r="C80" s="1"/>
      <c r="D80" s="11"/>
      <c r="E80" s="32"/>
      <c r="F80" s="1"/>
      <c r="G80" s="1"/>
      <c r="H80" s="1"/>
      <c r="I80" s="1"/>
      <c r="J80" s="1"/>
      <c r="K80" s="1"/>
      <c r="L80" s="1"/>
      <c r="M80" s="1"/>
      <c r="N80" s="1"/>
    </row>
    <row r="81" spans="1:14">
      <c r="A81" s="1"/>
      <c r="B81" s="1"/>
      <c r="C81" s="1"/>
      <c r="D81" s="11"/>
      <c r="E81" s="32"/>
      <c r="F81" s="1"/>
      <c r="G81" s="1"/>
      <c r="H81" s="1"/>
      <c r="I81" s="1"/>
      <c r="J81" s="1"/>
      <c r="K81" s="1"/>
      <c r="L81" s="1"/>
      <c r="M81" s="1"/>
      <c r="N81" s="1"/>
    </row>
    <row r="82" spans="1:14">
      <c r="A82" s="1"/>
      <c r="B82" s="1"/>
      <c r="C82" s="1"/>
      <c r="D82" s="11"/>
      <c r="E82" s="32"/>
      <c r="F82" s="1"/>
      <c r="G82" s="1"/>
      <c r="H82" s="1"/>
      <c r="I82" s="1"/>
      <c r="J82" s="1"/>
      <c r="K82" s="1"/>
      <c r="L82" s="1"/>
      <c r="M82" s="1"/>
      <c r="N82" s="1"/>
    </row>
    <row r="83" spans="1:14">
      <c r="A83" s="1"/>
      <c r="B83" s="1"/>
      <c r="C83" s="1"/>
      <c r="D83" s="11"/>
      <c r="E83" s="32"/>
      <c r="F83" s="1"/>
      <c r="G83" s="1"/>
      <c r="H83" s="1"/>
      <c r="I83" s="1"/>
      <c r="J83" s="1"/>
      <c r="K83" s="1"/>
      <c r="L83" s="1"/>
      <c r="M83" s="1"/>
      <c r="N83" s="1"/>
    </row>
    <row r="84" spans="1:14">
      <c r="A84" s="1"/>
      <c r="B84" s="1"/>
      <c r="C84" s="1"/>
      <c r="D84" s="11"/>
      <c r="E84" s="32"/>
      <c r="F84" s="1"/>
      <c r="G84" s="1"/>
      <c r="H84" s="1"/>
      <c r="I84" s="1"/>
      <c r="J84" s="1"/>
      <c r="K84" s="1"/>
      <c r="L84" s="1"/>
      <c r="M84" s="1"/>
      <c r="N84" s="1"/>
    </row>
    <row r="85" spans="1:14">
      <c r="A85" s="1"/>
      <c r="B85" s="1"/>
      <c r="C85" s="1"/>
      <c r="D85" s="11"/>
      <c r="E85" s="32"/>
      <c r="F85" s="1"/>
      <c r="G85" s="1"/>
      <c r="H85" s="1"/>
      <c r="I85" s="1"/>
      <c r="J85" s="1"/>
      <c r="K85" s="1"/>
      <c r="L85" s="1"/>
      <c r="M85" s="1"/>
      <c r="N85" s="1"/>
    </row>
    <row r="86" spans="1:14">
      <c r="A86" s="1"/>
      <c r="B86" s="1"/>
      <c r="C86" s="1"/>
      <c r="D86" s="11"/>
      <c r="E86" s="32"/>
      <c r="F86" s="1"/>
      <c r="G86" s="1"/>
      <c r="H86" s="1"/>
      <c r="I86" s="1"/>
      <c r="J86" s="1"/>
      <c r="K86" s="1"/>
      <c r="L86" s="1"/>
      <c r="M86" s="1"/>
      <c r="N86" s="1"/>
    </row>
    <row r="87" spans="1:14">
      <c r="A87" s="1"/>
      <c r="B87" s="1"/>
      <c r="C87" s="1"/>
      <c r="D87" s="11"/>
      <c r="E87" s="32"/>
      <c r="F87" s="1"/>
      <c r="G87" s="1"/>
      <c r="H87" s="1"/>
      <c r="I87" s="1"/>
      <c r="J87" s="1"/>
      <c r="K87" s="1"/>
      <c r="L87" s="1"/>
      <c r="M87" s="1"/>
      <c r="N87" s="1"/>
    </row>
    <row r="88" spans="1:14">
      <c r="A88" s="1"/>
      <c r="B88" s="1"/>
      <c r="C88" s="1"/>
      <c r="D88" s="11"/>
      <c r="E88" s="32"/>
      <c r="F88" s="1"/>
      <c r="G88" s="1"/>
      <c r="H88" s="1"/>
      <c r="I88" s="1"/>
      <c r="J88" s="1"/>
      <c r="K88" s="1"/>
      <c r="L88" s="1"/>
      <c r="M88" s="1"/>
      <c r="N88" s="1"/>
    </row>
  </sheetData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0"/>
  <sheetViews>
    <sheetView view="pageBreakPreview" topLeftCell="D1" zoomScaleSheetLayoutView="100" workbookViewId="0">
      <selection activeCell="G13" sqref="G13"/>
    </sheetView>
  </sheetViews>
  <sheetFormatPr defaultRowHeight="16.5"/>
  <cols>
    <col min="5" max="5" width="34" style="33" customWidth="1"/>
    <col min="7" max="7" width="43" style="33" customWidth="1"/>
  </cols>
  <sheetData>
    <row r="1" spans="1:7">
      <c r="A1" s="2"/>
      <c r="B1" s="2"/>
      <c r="C1" s="2"/>
      <c r="D1" s="2"/>
      <c r="E1" s="31"/>
      <c r="F1" s="2"/>
      <c r="G1" s="31"/>
    </row>
    <row r="2" spans="1:7">
      <c r="A2" s="2"/>
      <c r="B2" s="2"/>
      <c r="C2" s="2"/>
      <c r="D2" s="2"/>
      <c r="E2" s="31"/>
      <c r="F2" s="2"/>
      <c r="G2" s="31"/>
    </row>
    <row r="3" spans="1:7">
      <c r="A3" s="2"/>
      <c r="B3" s="2"/>
      <c r="C3" s="2"/>
      <c r="D3" s="2"/>
      <c r="E3" s="31"/>
      <c r="F3" s="2"/>
      <c r="G3" s="31"/>
    </row>
    <row r="4" spans="1:7">
      <c r="A4" s="2"/>
      <c r="B4" s="2"/>
      <c r="C4" s="2"/>
      <c r="D4" s="2"/>
      <c r="E4" s="31"/>
      <c r="F4" s="2"/>
      <c r="G4" s="31">
        <v>2565.36</v>
      </c>
    </row>
    <row r="5" spans="1:7">
      <c r="A5" s="2"/>
      <c r="B5" s="2"/>
      <c r="C5" s="2"/>
      <c r="D5" s="2"/>
      <c r="E5" s="31"/>
      <c r="F5" s="2"/>
      <c r="G5" s="31">
        <v>11424.33</v>
      </c>
    </row>
    <row r="6" spans="1:7">
      <c r="A6" s="2"/>
      <c r="B6" s="2"/>
      <c r="C6" s="2"/>
      <c r="D6" s="2"/>
      <c r="E6" s="31">
        <v>21409.58</v>
      </c>
      <c r="F6" s="2"/>
      <c r="G6" s="31"/>
    </row>
    <row r="7" spans="1:7">
      <c r="A7" s="2"/>
      <c r="B7" s="2"/>
      <c r="C7" s="2"/>
      <c r="D7" s="2"/>
      <c r="E7" s="31">
        <v>18239.89</v>
      </c>
      <c r="F7" s="2"/>
      <c r="G7" s="31"/>
    </row>
    <row r="8" spans="1:7">
      <c r="A8" s="2"/>
      <c r="B8" s="2"/>
      <c r="C8" s="2"/>
      <c r="D8" s="2"/>
      <c r="E8" s="31"/>
      <c r="F8" s="2"/>
      <c r="G8" s="31">
        <f>SUM(G4:G7)</f>
        <v>13989.69</v>
      </c>
    </row>
    <row r="9" spans="1:7">
      <c r="A9" s="2"/>
      <c r="B9" s="2"/>
      <c r="C9" s="2"/>
      <c r="D9" s="2"/>
      <c r="E9" s="31"/>
      <c r="F9" s="2"/>
      <c r="G9" s="31"/>
    </row>
    <row r="10" spans="1:7">
      <c r="A10" s="2"/>
      <c r="B10" s="2"/>
      <c r="C10" s="2"/>
      <c r="D10" s="2"/>
      <c r="E10" s="31"/>
      <c r="F10" s="2"/>
      <c r="G10" s="31"/>
    </row>
    <row r="11" spans="1:7">
      <c r="A11" s="2"/>
      <c r="B11" s="2"/>
      <c r="C11" s="2"/>
      <c r="D11" s="2"/>
      <c r="E11" s="31"/>
      <c r="F11" s="2"/>
      <c r="G11" s="31"/>
    </row>
    <row r="12" spans="1:7">
      <c r="A12" s="2"/>
      <c r="B12" s="2"/>
      <c r="C12" s="2"/>
      <c r="D12" s="2"/>
      <c r="E12" s="31">
        <f>E6-E7</f>
        <v>3169.6900000000023</v>
      </c>
      <c r="F12" s="2"/>
      <c r="G12" s="31"/>
    </row>
    <row r="13" spans="1:7">
      <c r="A13" s="2"/>
      <c r="B13" s="2"/>
      <c r="C13" s="2"/>
      <c r="D13" s="2"/>
      <c r="E13" s="31"/>
      <c r="F13" s="2"/>
      <c r="G13" s="31"/>
    </row>
    <row r="14" spans="1:7">
      <c r="A14" s="2"/>
      <c r="B14" s="2"/>
      <c r="C14" s="2"/>
      <c r="D14" s="2"/>
      <c r="E14" s="31"/>
      <c r="F14" s="2"/>
      <c r="G14" s="31"/>
    </row>
    <row r="15" spans="1:7">
      <c r="A15" s="2"/>
      <c r="B15" s="2"/>
      <c r="C15" s="2"/>
      <c r="D15" s="2"/>
      <c r="E15" s="31"/>
      <c r="F15" s="2"/>
      <c r="G15" s="31"/>
    </row>
    <row r="16" spans="1:7">
      <c r="A16" s="2"/>
      <c r="B16" s="2"/>
      <c r="C16" s="2"/>
      <c r="D16" s="2"/>
      <c r="E16" s="31"/>
      <c r="F16" s="2"/>
      <c r="G16" s="31"/>
    </row>
    <row r="17" spans="1:7">
      <c r="A17" s="2"/>
      <c r="B17" s="2"/>
      <c r="C17" s="2"/>
      <c r="D17" s="2"/>
      <c r="E17" s="31"/>
      <c r="F17" s="2"/>
      <c r="G17" s="31"/>
    </row>
    <row r="18" spans="1:7">
      <c r="A18" s="1"/>
      <c r="B18" s="1"/>
      <c r="C18" s="1"/>
      <c r="D18" s="1"/>
      <c r="E18" s="32"/>
      <c r="F18" s="1"/>
      <c r="G18" s="32"/>
    </row>
    <row r="19" spans="1:7">
      <c r="A19" s="1"/>
      <c r="B19" s="1"/>
      <c r="C19" s="1"/>
      <c r="D19" s="1"/>
      <c r="E19" s="32"/>
      <c r="F19" s="1"/>
      <c r="G19" s="32"/>
    </row>
    <row r="20" spans="1:7">
      <c r="A20" s="1"/>
      <c r="B20" s="1"/>
      <c r="C20" s="1"/>
      <c r="D20" s="1"/>
      <c r="E20" s="32"/>
      <c r="F20" s="1"/>
      <c r="G20" s="32"/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5"/>
  <sheetViews>
    <sheetView view="pageBreakPreview" zoomScaleSheetLayoutView="100" workbookViewId="0">
      <selection activeCell="B19" sqref="B19"/>
    </sheetView>
  </sheetViews>
  <sheetFormatPr defaultRowHeight="16.5"/>
  <cols>
    <col min="1" max="1" width="10.140625" customWidth="1"/>
    <col min="2" max="2" width="30.28515625" customWidth="1"/>
    <col min="3" max="3" width="16" customWidth="1"/>
    <col min="4" max="4" width="17.28515625" customWidth="1"/>
    <col min="5" max="5" width="5.140625" customWidth="1"/>
    <col min="6" max="6" width="18.85546875" customWidth="1"/>
    <col min="7" max="7" width="30.140625" customWidth="1"/>
    <col min="8" max="8" width="13.85546875" customWidth="1"/>
  </cols>
  <sheetData>
    <row r="1" spans="1:17">
      <c r="A1" s="28">
        <v>42005</v>
      </c>
      <c r="B1" s="29" t="s">
        <v>30</v>
      </c>
      <c r="C1" s="25" t="s">
        <v>0</v>
      </c>
      <c r="E1" s="29"/>
      <c r="F1" s="29" t="s">
        <v>31</v>
      </c>
      <c r="G1" s="29"/>
      <c r="H1" s="26" t="s">
        <v>0</v>
      </c>
      <c r="I1" s="1"/>
      <c r="J1" s="1"/>
      <c r="K1" s="1"/>
      <c r="L1" s="1"/>
      <c r="M1" s="1"/>
      <c r="N1" s="1"/>
      <c r="O1" s="1"/>
      <c r="P1" s="1"/>
      <c r="Q1" s="1"/>
    </row>
    <row r="2" spans="1:17">
      <c r="A2" s="14"/>
      <c r="B2" s="14" t="s">
        <v>32</v>
      </c>
      <c r="C2" s="17"/>
      <c r="D2" s="15"/>
      <c r="E2" s="14"/>
      <c r="F2" s="14"/>
      <c r="G2" s="14"/>
      <c r="H2" s="16"/>
      <c r="I2" s="1"/>
      <c r="J2" s="1"/>
      <c r="K2" s="1"/>
      <c r="L2" s="1"/>
      <c r="M2" s="1"/>
      <c r="N2" s="1"/>
      <c r="O2" s="1"/>
      <c r="P2" s="1"/>
      <c r="Q2" s="1"/>
    </row>
    <row r="3" spans="1:17">
      <c r="A3" s="14"/>
      <c r="B3" s="14"/>
      <c r="C3" s="17">
        <v>11424.33</v>
      </c>
      <c r="D3" s="15"/>
      <c r="E3" s="14"/>
      <c r="F3" s="14"/>
      <c r="G3" s="14"/>
      <c r="H3" s="16"/>
      <c r="I3" s="1"/>
      <c r="J3" s="1"/>
      <c r="K3" s="1"/>
      <c r="L3" s="1"/>
      <c r="M3" s="1"/>
      <c r="N3" s="1"/>
      <c r="O3" s="1"/>
      <c r="P3" s="1"/>
      <c r="Q3" s="1"/>
    </row>
    <row r="4" spans="1:17">
      <c r="A4" s="14"/>
      <c r="B4" s="14" t="s">
        <v>33</v>
      </c>
      <c r="C4" s="17">
        <v>2565.36</v>
      </c>
      <c r="D4" s="15"/>
      <c r="E4" s="14"/>
      <c r="F4" s="14"/>
      <c r="G4" s="14"/>
      <c r="H4" s="16"/>
      <c r="I4" s="1"/>
      <c r="J4" s="1"/>
      <c r="K4" s="1"/>
      <c r="L4" s="1"/>
      <c r="M4" s="1"/>
      <c r="N4" s="1"/>
      <c r="O4" s="1"/>
      <c r="P4" s="1"/>
      <c r="Q4" s="1"/>
    </row>
    <row r="5" spans="1:17">
      <c r="A5" s="14"/>
      <c r="B5" s="14"/>
      <c r="C5" s="17"/>
      <c r="D5" s="15"/>
      <c r="E5" s="14"/>
      <c r="F5" s="14"/>
      <c r="G5" s="14"/>
      <c r="H5" s="16"/>
      <c r="I5" s="1"/>
      <c r="J5" s="1"/>
      <c r="K5" s="1"/>
      <c r="L5" s="1"/>
      <c r="M5" s="1"/>
      <c r="N5" s="1"/>
      <c r="O5" s="1"/>
      <c r="P5" s="1"/>
      <c r="Q5" s="1"/>
    </row>
    <row r="6" spans="1:17">
      <c r="A6" s="14"/>
      <c r="B6" s="14"/>
      <c r="C6" s="17"/>
      <c r="D6" s="15"/>
      <c r="E6" s="14"/>
      <c r="F6" s="14"/>
      <c r="G6" s="14"/>
      <c r="H6" s="16"/>
      <c r="I6" s="1"/>
      <c r="J6" s="1"/>
      <c r="K6" s="1"/>
      <c r="L6" s="1"/>
      <c r="M6" s="1"/>
      <c r="N6" s="1"/>
      <c r="O6" s="1"/>
      <c r="P6" s="1"/>
      <c r="Q6" s="1"/>
    </row>
    <row r="7" spans="1:17" ht="17.25" thickBot="1">
      <c r="A7" s="20"/>
      <c r="B7" s="20" t="s">
        <v>34</v>
      </c>
      <c r="C7" s="21">
        <f>SUM(C3:C6)</f>
        <v>13989.69</v>
      </c>
      <c r="D7" s="23">
        <v>13989.69</v>
      </c>
      <c r="E7" s="14"/>
      <c r="F7" s="14"/>
      <c r="G7" s="14"/>
      <c r="H7" s="16"/>
      <c r="I7" s="1"/>
      <c r="J7" s="1"/>
      <c r="K7" s="1"/>
      <c r="L7" s="1"/>
      <c r="M7" s="1"/>
      <c r="N7" s="1"/>
      <c r="O7" s="1"/>
      <c r="P7" s="1"/>
      <c r="Q7" s="1"/>
    </row>
    <row r="8" spans="1:17" ht="17.25" thickTop="1">
      <c r="A8" s="18"/>
      <c r="B8" s="18" t="s">
        <v>35</v>
      </c>
      <c r="C8" s="19"/>
      <c r="D8" s="22"/>
      <c r="E8" s="14"/>
      <c r="F8" s="14"/>
      <c r="G8" s="14"/>
      <c r="H8" s="16"/>
      <c r="I8" s="1"/>
      <c r="J8" s="1"/>
      <c r="K8" s="1"/>
      <c r="L8" s="1"/>
      <c r="M8" s="1"/>
      <c r="N8" s="1"/>
      <c r="O8" s="1"/>
      <c r="P8" s="1"/>
      <c r="Q8" s="1"/>
    </row>
    <row r="9" spans="1:17">
      <c r="A9" s="14"/>
      <c r="B9" s="14">
        <v>547</v>
      </c>
      <c r="C9" s="17">
        <v>10741.19</v>
      </c>
      <c r="D9" s="15"/>
      <c r="E9" s="14"/>
      <c r="F9" s="14"/>
      <c r="G9" s="14"/>
      <c r="H9" s="16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14"/>
      <c r="B10" s="14">
        <v>548</v>
      </c>
      <c r="C10" s="17">
        <v>26.8</v>
      </c>
      <c r="D10" s="15"/>
      <c r="E10" s="14"/>
      <c r="F10" s="14"/>
      <c r="G10" s="14" t="s">
        <v>39</v>
      </c>
      <c r="H10" s="16">
        <v>21420.01</v>
      </c>
      <c r="I10" s="1"/>
      <c r="J10" s="1"/>
      <c r="K10" s="1"/>
      <c r="L10" s="1"/>
      <c r="M10" s="1"/>
      <c r="N10" s="1"/>
      <c r="O10" s="1"/>
      <c r="P10" s="1"/>
      <c r="Q10" s="1"/>
    </row>
    <row r="11" spans="1:17">
      <c r="A11" s="14"/>
      <c r="B11" s="14">
        <v>549</v>
      </c>
      <c r="C11" s="17">
        <v>3.78</v>
      </c>
      <c r="D11" s="15"/>
      <c r="E11" s="14"/>
      <c r="F11" s="14"/>
      <c r="G11" s="14"/>
      <c r="H11" s="16"/>
      <c r="I11" s="1"/>
      <c r="J11" s="1"/>
      <c r="K11" s="1"/>
      <c r="L11" s="1"/>
      <c r="M11" s="1"/>
      <c r="N11" s="1"/>
      <c r="O11" s="1"/>
      <c r="P11" s="1"/>
      <c r="Q11" s="1"/>
    </row>
    <row r="12" spans="1:17">
      <c r="A12" s="14"/>
      <c r="B12" s="14">
        <v>554</v>
      </c>
      <c r="C12" s="17">
        <v>45</v>
      </c>
      <c r="D12" s="15"/>
      <c r="E12" s="14"/>
      <c r="F12" s="14"/>
      <c r="G12" s="14" t="s">
        <v>40</v>
      </c>
      <c r="H12" s="16">
        <v>18293.89</v>
      </c>
      <c r="I12" s="1"/>
      <c r="J12" s="1"/>
      <c r="K12" s="1"/>
      <c r="L12" s="1"/>
      <c r="M12" s="1"/>
      <c r="N12" s="1"/>
      <c r="O12" s="1"/>
      <c r="P12" s="1"/>
      <c r="Q12" s="1"/>
    </row>
    <row r="13" spans="1:17">
      <c r="A13" s="14"/>
      <c r="B13" s="13">
        <v>555</v>
      </c>
      <c r="C13" s="17">
        <v>26.8</v>
      </c>
      <c r="D13" s="15"/>
      <c r="E13" s="14"/>
      <c r="F13" s="14"/>
      <c r="G13" s="14"/>
      <c r="H13" s="16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14"/>
      <c r="B14" s="13">
        <v>559</v>
      </c>
      <c r="C14" s="17">
        <v>20</v>
      </c>
      <c r="D14" s="15"/>
      <c r="E14" s="14"/>
      <c r="F14" s="14"/>
      <c r="G14" s="14"/>
      <c r="H14" s="16"/>
      <c r="I14" s="1"/>
      <c r="J14" s="1"/>
      <c r="K14" s="1"/>
      <c r="L14" s="1"/>
      <c r="M14" s="1"/>
      <c r="N14" s="1"/>
      <c r="O14" s="1"/>
      <c r="P14" s="1"/>
      <c r="Q14" s="1"/>
    </row>
    <row r="15" spans="1:17">
      <c r="A15" s="14"/>
      <c r="B15" s="13"/>
      <c r="C15" s="17"/>
      <c r="D15" s="15"/>
      <c r="E15" s="14"/>
      <c r="F15" s="14"/>
      <c r="G15" s="14"/>
      <c r="H15" s="16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14"/>
      <c r="B16" s="13"/>
      <c r="C16" s="17"/>
      <c r="D16" s="15"/>
      <c r="E16" s="14"/>
      <c r="F16" s="14"/>
      <c r="G16" s="14"/>
      <c r="H16" s="16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14"/>
      <c r="B17" s="13"/>
      <c r="C17" s="17"/>
      <c r="D17" s="15"/>
      <c r="E17" s="14"/>
      <c r="F17" s="14"/>
      <c r="G17" s="14"/>
      <c r="H17" s="16"/>
      <c r="I17" s="1"/>
      <c r="J17" s="1"/>
      <c r="K17" s="1"/>
      <c r="L17" s="1"/>
      <c r="M17" s="1"/>
      <c r="N17" s="1"/>
      <c r="O17" s="1"/>
      <c r="P17" s="1"/>
      <c r="Q17" s="1"/>
    </row>
    <row r="18" spans="1:17">
      <c r="A18" s="14"/>
      <c r="B18" s="10"/>
      <c r="C18" s="17"/>
      <c r="D18" s="15"/>
      <c r="E18" s="14"/>
      <c r="F18" s="14"/>
      <c r="G18" s="14"/>
      <c r="H18" s="16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14"/>
      <c r="B19" s="10"/>
      <c r="C19" s="17"/>
      <c r="D19" s="15"/>
      <c r="E19" s="14"/>
      <c r="F19" s="14"/>
      <c r="G19" s="14"/>
      <c r="H19" s="16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14"/>
      <c r="B20" s="10"/>
      <c r="C20" s="17"/>
      <c r="D20" s="15"/>
      <c r="E20" s="14"/>
      <c r="F20" s="14"/>
      <c r="G20" s="14"/>
      <c r="H20" s="16"/>
      <c r="I20" s="1"/>
      <c r="J20" s="1"/>
      <c r="K20" s="1"/>
      <c r="L20" s="1"/>
      <c r="M20" s="1"/>
      <c r="N20" s="1"/>
      <c r="O20" s="1"/>
      <c r="P20" s="1"/>
      <c r="Q20" s="1"/>
    </row>
    <row r="21" spans="1:17" ht="17.25" thickBot="1">
      <c r="A21" s="20"/>
      <c r="B21" s="20" t="s">
        <v>36</v>
      </c>
      <c r="C21" s="21">
        <f>SUM(C9:C20)</f>
        <v>10863.57</v>
      </c>
      <c r="D21" s="15"/>
      <c r="E21" s="14"/>
      <c r="F21" s="14"/>
      <c r="G21" s="14"/>
      <c r="H21" s="16"/>
      <c r="I21" s="1"/>
      <c r="J21" s="1"/>
      <c r="K21" s="1"/>
      <c r="L21" s="1"/>
      <c r="M21" s="1"/>
      <c r="N21" s="1"/>
      <c r="O21" s="1"/>
      <c r="P21" s="1"/>
      <c r="Q21" s="1"/>
    </row>
    <row r="22" spans="1:17" ht="17.25" thickTop="1">
      <c r="A22" s="18"/>
      <c r="B22" s="18"/>
      <c r="C22" s="19"/>
      <c r="D22" s="15"/>
      <c r="E22" s="14"/>
      <c r="F22" s="14"/>
      <c r="G22" s="14"/>
      <c r="H22" s="16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14"/>
      <c r="B23" s="14" t="s">
        <v>35</v>
      </c>
      <c r="C23" s="17"/>
      <c r="D23" s="15">
        <v>10863.57</v>
      </c>
      <c r="E23" s="14"/>
      <c r="F23" s="14"/>
      <c r="G23" s="14"/>
      <c r="H23" s="16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14"/>
      <c r="B24" s="14"/>
      <c r="C24" s="17"/>
      <c r="D24" s="15"/>
      <c r="E24" s="14"/>
      <c r="F24" s="14"/>
      <c r="G24" s="14"/>
      <c r="H24" s="16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14"/>
      <c r="B25" s="14"/>
      <c r="C25" s="17"/>
      <c r="D25" s="15"/>
      <c r="E25" s="14"/>
      <c r="F25" s="14"/>
      <c r="G25" s="14"/>
      <c r="H25" s="16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24"/>
      <c r="B26" s="24" t="s">
        <v>38</v>
      </c>
      <c r="C26" s="25"/>
      <c r="D26" s="26">
        <f>D7-D23</f>
        <v>3126.1200000000008</v>
      </c>
      <c r="E26" s="24"/>
      <c r="F26" s="24" t="s">
        <v>37</v>
      </c>
      <c r="G26" s="24"/>
      <c r="H26" s="27">
        <f>H10-H12</f>
        <v>3126.119999999999</v>
      </c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</sheetData>
  <pageMargins left="0.7" right="0.7" top="0.75" bottom="0.75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35"/>
  <sheetViews>
    <sheetView view="pageLayout" topLeftCell="A6" zoomScaleNormal="100" zoomScaleSheetLayoutView="100" workbookViewId="0">
      <selection activeCell="G19" sqref="G19"/>
    </sheetView>
  </sheetViews>
  <sheetFormatPr defaultRowHeight="16.5"/>
  <cols>
    <col min="1" max="1" width="10.140625" customWidth="1"/>
    <col min="2" max="2" width="30.28515625" customWidth="1"/>
    <col min="3" max="3" width="16" customWidth="1"/>
    <col min="4" max="4" width="17.28515625" customWidth="1"/>
    <col min="5" max="5" width="5.140625" customWidth="1"/>
    <col min="6" max="6" width="18.85546875" customWidth="1"/>
    <col min="7" max="7" width="30.140625" customWidth="1"/>
    <col min="8" max="8" width="13.85546875" customWidth="1"/>
  </cols>
  <sheetData>
    <row r="1" spans="1:17">
      <c r="A1" s="28">
        <v>42005</v>
      </c>
      <c r="B1" s="29" t="s">
        <v>30</v>
      </c>
      <c r="C1" s="25" t="s">
        <v>0</v>
      </c>
      <c r="E1" s="29"/>
      <c r="F1" s="29" t="s">
        <v>31</v>
      </c>
      <c r="G1" s="29"/>
      <c r="H1" s="26" t="s">
        <v>0</v>
      </c>
      <c r="I1" s="1"/>
      <c r="J1" s="1"/>
      <c r="K1" s="1"/>
      <c r="L1" s="1"/>
      <c r="M1" s="1"/>
      <c r="N1" s="1"/>
      <c r="O1" s="1"/>
      <c r="P1" s="1"/>
      <c r="Q1" s="1"/>
    </row>
    <row r="2" spans="1:17">
      <c r="A2" s="14"/>
      <c r="B2" s="14" t="s">
        <v>61</v>
      </c>
      <c r="C2" s="17">
        <v>2565.86</v>
      </c>
      <c r="D2" s="15"/>
      <c r="E2" s="14"/>
      <c r="F2" s="14"/>
      <c r="G2" s="14"/>
      <c r="H2" s="16"/>
      <c r="I2" s="1"/>
      <c r="J2" s="1"/>
      <c r="K2" s="1"/>
      <c r="L2" s="1"/>
      <c r="M2" s="1"/>
      <c r="N2" s="1"/>
      <c r="O2" s="1"/>
      <c r="P2" s="1"/>
      <c r="Q2" s="1"/>
    </row>
    <row r="3" spans="1:17">
      <c r="A3" s="14"/>
      <c r="B3" s="14" t="s">
        <v>62</v>
      </c>
      <c r="C3" s="17">
        <v>564.97</v>
      </c>
      <c r="D3" s="15"/>
      <c r="E3" s="14"/>
      <c r="F3" s="14"/>
      <c r="G3" s="14"/>
      <c r="H3" s="16"/>
      <c r="I3" s="1"/>
      <c r="J3" s="1"/>
      <c r="K3" s="1"/>
      <c r="L3" s="1"/>
      <c r="M3" s="1"/>
      <c r="N3" s="1"/>
      <c r="O3" s="1"/>
      <c r="P3" s="1"/>
      <c r="Q3" s="1"/>
    </row>
    <row r="4" spans="1:17">
      <c r="A4" s="14"/>
      <c r="B4" s="14"/>
      <c r="C4" s="17"/>
      <c r="D4" s="15"/>
      <c r="E4" s="14"/>
      <c r="F4" s="14"/>
      <c r="G4" s="14"/>
      <c r="H4" s="16"/>
      <c r="I4" s="1"/>
      <c r="J4" s="1"/>
      <c r="K4" s="1"/>
      <c r="L4" s="1"/>
      <c r="M4" s="1"/>
      <c r="N4" s="1"/>
      <c r="O4" s="1"/>
      <c r="P4" s="1"/>
      <c r="Q4" s="1"/>
    </row>
    <row r="5" spans="1:17">
      <c r="A5" s="14"/>
      <c r="B5" s="14"/>
      <c r="C5" s="17"/>
      <c r="D5" s="15"/>
      <c r="E5" s="14"/>
      <c r="F5" s="14"/>
      <c r="G5" s="14"/>
      <c r="H5" s="16"/>
      <c r="I5" s="1"/>
      <c r="J5" s="1"/>
      <c r="K5" s="1"/>
      <c r="L5" s="1"/>
      <c r="M5" s="1"/>
      <c r="N5" s="1"/>
      <c r="O5" s="1"/>
      <c r="P5" s="1"/>
      <c r="Q5" s="1"/>
    </row>
    <row r="6" spans="1:17">
      <c r="A6" s="14"/>
      <c r="B6" s="14"/>
      <c r="C6" s="17"/>
      <c r="D6" s="15"/>
      <c r="E6" s="14"/>
      <c r="F6" s="14"/>
      <c r="G6" s="14"/>
      <c r="H6" s="16"/>
      <c r="I6" s="1"/>
      <c r="J6" s="1"/>
      <c r="K6" s="1"/>
      <c r="L6" s="1"/>
      <c r="M6" s="1"/>
      <c r="N6" s="1"/>
      <c r="O6" s="1"/>
      <c r="P6" s="1"/>
      <c r="Q6" s="1"/>
    </row>
    <row r="7" spans="1:17" ht="17.25" thickBot="1">
      <c r="A7" s="20"/>
      <c r="B7" s="20" t="s">
        <v>34</v>
      </c>
      <c r="C7" s="21">
        <f>SUM(C2:C6)</f>
        <v>3130.83</v>
      </c>
      <c r="D7" s="23">
        <f>C7</f>
        <v>3130.83</v>
      </c>
      <c r="E7" s="14"/>
      <c r="F7" s="14"/>
      <c r="G7" s="14"/>
      <c r="H7" s="16"/>
      <c r="I7" s="1"/>
      <c r="J7" s="1"/>
      <c r="K7" s="1"/>
      <c r="L7" s="1"/>
      <c r="M7" s="1"/>
      <c r="N7" s="1"/>
      <c r="O7" s="1"/>
      <c r="P7" s="1"/>
      <c r="Q7" s="1"/>
    </row>
    <row r="8" spans="1:17" ht="17.25" thickTop="1">
      <c r="A8" s="18"/>
      <c r="B8" s="18" t="s">
        <v>35</v>
      </c>
      <c r="C8" s="19"/>
      <c r="D8" s="22"/>
      <c r="E8" s="14"/>
      <c r="F8" s="14"/>
      <c r="G8" s="14"/>
      <c r="H8" s="16"/>
      <c r="I8" s="1"/>
      <c r="J8" s="1"/>
      <c r="K8" s="1"/>
      <c r="L8" s="1"/>
      <c r="M8" s="1"/>
      <c r="N8" s="1"/>
      <c r="O8" s="1"/>
      <c r="P8" s="1"/>
      <c r="Q8" s="1"/>
    </row>
    <row r="9" spans="1:17">
      <c r="A9" s="14"/>
      <c r="B9" s="14">
        <v>548</v>
      </c>
      <c r="C9" s="17">
        <v>26.8</v>
      </c>
      <c r="D9" s="15"/>
      <c r="E9" s="14"/>
      <c r="F9" s="14"/>
      <c r="G9" s="14"/>
      <c r="H9" s="16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14"/>
      <c r="B10" s="14">
        <f>B9+1</f>
        <v>549</v>
      </c>
      <c r="C10" s="17">
        <v>3.78</v>
      </c>
      <c r="D10" s="15"/>
      <c r="E10" s="14"/>
      <c r="F10" s="14"/>
      <c r="G10" s="14" t="s">
        <v>39</v>
      </c>
      <c r="H10" s="16">
        <v>21410.71</v>
      </c>
      <c r="I10" s="1"/>
      <c r="J10" s="1"/>
      <c r="K10" s="1"/>
      <c r="L10" s="1"/>
      <c r="M10" s="1"/>
      <c r="N10" s="1"/>
      <c r="O10" s="1"/>
      <c r="P10" s="1"/>
      <c r="Q10" s="1"/>
    </row>
    <row r="11" spans="1:17">
      <c r="A11" s="14"/>
      <c r="B11" s="14">
        <v>554</v>
      </c>
      <c r="C11" s="17">
        <v>45</v>
      </c>
      <c r="D11" s="15"/>
      <c r="E11" s="14"/>
      <c r="F11" s="14"/>
      <c r="G11" s="14"/>
      <c r="H11" s="16"/>
      <c r="I11" s="1"/>
      <c r="J11" s="1"/>
      <c r="K11" s="1"/>
      <c r="L11" s="1"/>
      <c r="M11" s="1"/>
      <c r="N11" s="1"/>
      <c r="O11" s="1"/>
      <c r="P11" s="1"/>
      <c r="Q11" s="1"/>
    </row>
    <row r="12" spans="1:17">
      <c r="A12" s="14"/>
      <c r="B12" s="14">
        <v>555</v>
      </c>
      <c r="C12" s="17">
        <v>26.8</v>
      </c>
      <c r="D12" s="15"/>
      <c r="E12" s="14"/>
      <c r="F12" s="14"/>
      <c r="G12" s="14" t="s">
        <v>40</v>
      </c>
      <c r="H12" s="16">
        <v>18715.68</v>
      </c>
      <c r="I12" s="1"/>
      <c r="J12" s="1"/>
      <c r="K12" s="1"/>
      <c r="L12" s="1"/>
      <c r="M12" s="1"/>
      <c r="N12" s="1"/>
      <c r="O12" s="1"/>
      <c r="P12" s="1"/>
      <c r="Q12" s="1"/>
    </row>
    <row r="13" spans="1:17">
      <c r="A13" s="14"/>
      <c r="B13" s="14">
        <v>559</v>
      </c>
      <c r="C13" s="17">
        <v>20</v>
      </c>
      <c r="D13" s="15"/>
      <c r="E13" s="14"/>
      <c r="F13" s="14"/>
      <c r="G13" s="14"/>
      <c r="H13" s="16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14"/>
      <c r="B14" s="14">
        <v>560</v>
      </c>
      <c r="C14" s="17">
        <v>18.87</v>
      </c>
      <c r="D14" s="15"/>
      <c r="E14" s="14"/>
      <c r="F14" s="14"/>
      <c r="G14" s="14"/>
      <c r="H14" s="16"/>
      <c r="I14" s="1"/>
      <c r="J14" s="1"/>
      <c r="K14" s="1"/>
      <c r="L14" s="1"/>
      <c r="M14" s="1"/>
      <c r="N14" s="1"/>
      <c r="O14" s="1"/>
      <c r="P14" s="1"/>
      <c r="Q14" s="1"/>
    </row>
    <row r="15" spans="1:17">
      <c r="A15" s="14"/>
      <c r="B15" s="14">
        <v>561</v>
      </c>
      <c r="C15" s="17">
        <v>26.8</v>
      </c>
      <c r="D15" s="15"/>
      <c r="E15" s="14"/>
      <c r="F15" s="14"/>
      <c r="G15" s="14"/>
      <c r="H15" s="16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14"/>
      <c r="B16" s="14">
        <v>562</v>
      </c>
      <c r="C16" s="17">
        <v>37.5</v>
      </c>
      <c r="D16" s="15"/>
      <c r="E16" s="14"/>
      <c r="F16" s="14"/>
      <c r="G16" s="14"/>
      <c r="H16" s="16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14"/>
      <c r="B17" s="14">
        <v>563</v>
      </c>
      <c r="C17" s="17">
        <v>14.25</v>
      </c>
      <c r="D17" s="15"/>
      <c r="E17" s="14"/>
      <c r="F17" s="14"/>
      <c r="G17" s="14"/>
      <c r="H17" s="16"/>
      <c r="I17" s="1"/>
      <c r="J17" s="1"/>
      <c r="K17" s="1"/>
      <c r="L17" s="1"/>
      <c r="M17" s="1"/>
      <c r="N17" s="1"/>
      <c r="O17" s="1"/>
      <c r="P17" s="1"/>
      <c r="Q17" s="1"/>
    </row>
    <row r="18" spans="1:17">
      <c r="A18" s="14"/>
      <c r="B18" s="14">
        <v>564</v>
      </c>
      <c r="C18" s="17">
        <v>216</v>
      </c>
      <c r="D18" s="15"/>
      <c r="E18" s="14"/>
      <c r="F18" s="14"/>
      <c r="G18" s="14"/>
      <c r="H18" s="16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14"/>
      <c r="B19" s="14"/>
      <c r="C19" s="17"/>
      <c r="D19" s="15"/>
      <c r="E19" s="14"/>
      <c r="F19" s="14"/>
      <c r="G19" s="14"/>
      <c r="H19" s="16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14"/>
      <c r="B20" s="10"/>
      <c r="C20" s="17"/>
      <c r="D20" s="15"/>
      <c r="E20" s="14"/>
      <c r="F20" s="14"/>
      <c r="G20" s="14"/>
      <c r="H20" s="16"/>
      <c r="I20" s="1"/>
      <c r="J20" s="1"/>
      <c r="K20" s="1"/>
      <c r="L20" s="1"/>
      <c r="M20" s="1"/>
      <c r="N20" s="1"/>
      <c r="O20" s="1"/>
      <c r="P20" s="1"/>
      <c r="Q20" s="1"/>
    </row>
    <row r="21" spans="1:17" ht="17.25" thickBot="1">
      <c r="A21" s="20"/>
      <c r="B21" s="20" t="s">
        <v>36</v>
      </c>
      <c r="C21" s="21">
        <f>SUM(C9:C20)</f>
        <v>435.8</v>
      </c>
      <c r="D21" s="15"/>
      <c r="E21" s="14"/>
      <c r="F21" s="14"/>
      <c r="G21" s="14"/>
      <c r="H21" s="16"/>
      <c r="I21" s="1"/>
      <c r="J21" s="1"/>
      <c r="K21" s="1"/>
      <c r="L21" s="1"/>
      <c r="M21" s="1"/>
      <c r="N21" s="1"/>
      <c r="O21" s="1"/>
      <c r="P21" s="1"/>
      <c r="Q21" s="1"/>
    </row>
    <row r="22" spans="1:17" ht="17.25" thickTop="1">
      <c r="A22" s="18"/>
      <c r="B22" s="18"/>
      <c r="C22" s="19"/>
      <c r="D22" s="15"/>
      <c r="E22" s="14"/>
      <c r="F22" s="14"/>
      <c r="G22" s="14"/>
      <c r="H22" s="16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14"/>
      <c r="B23" s="14" t="s">
        <v>35</v>
      </c>
      <c r="C23" s="17"/>
      <c r="D23" s="15">
        <v>435.8</v>
      </c>
      <c r="E23" s="14"/>
      <c r="F23" s="14"/>
      <c r="G23" s="14"/>
      <c r="H23" s="16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14"/>
      <c r="B24" s="14"/>
      <c r="C24" s="17"/>
      <c r="D24" s="15"/>
      <c r="E24" s="14"/>
      <c r="F24" s="14"/>
      <c r="G24" s="14"/>
      <c r="H24" s="16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14"/>
      <c r="B25" s="14"/>
      <c r="C25" s="17"/>
      <c r="D25" s="15"/>
      <c r="E25" s="14"/>
      <c r="F25" s="14"/>
      <c r="G25" s="14"/>
      <c r="H25" s="16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24"/>
      <c r="B26" s="24" t="s">
        <v>38</v>
      </c>
      <c r="C26" s="25"/>
      <c r="D26" s="26">
        <f>D7-D23</f>
        <v>2695.0299999999997</v>
      </c>
      <c r="E26" s="24"/>
      <c r="F26" s="24" t="s">
        <v>37</v>
      </c>
      <c r="G26" s="24"/>
      <c r="H26" s="27">
        <f>H10-H12</f>
        <v>2695.0299999999988</v>
      </c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</sheetData>
  <pageMargins left="0.7" right="0.7" top="0.75" bottom="0.75" header="0.3" footer="0.3"/>
  <pageSetup paperSize="9" orientation="landscape" horizontalDpi="300" verticalDpi="300" r:id="rId1"/>
  <headerFooter differentOddEven="1">
    <oddHeader>&amp;CAppleby Parish Council 2015/16
AUGUST BANK RECONCILIATION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Q35"/>
  <sheetViews>
    <sheetView showWhiteSpace="0" view="pageLayout" zoomScaleNormal="100" zoomScaleSheetLayoutView="100" workbookViewId="0">
      <selection activeCell="G8" sqref="G8"/>
    </sheetView>
  </sheetViews>
  <sheetFormatPr defaultRowHeight="16.5"/>
  <cols>
    <col min="1" max="1" width="10.140625" customWidth="1"/>
    <col min="2" max="2" width="30.28515625" customWidth="1"/>
    <col min="3" max="3" width="16" customWidth="1"/>
    <col min="4" max="4" width="17.28515625" customWidth="1"/>
    <col min="5" max="5" width="5.140625" customWidth="1"/>
    <col min="6" max="6" width="18.85546875" customWidth="1"/>
    <col min="7" max="7" width="30.140625" customWidth="1"/>
    <col min="8" max="8" width="13.85546875" customWidth="1"/>
  </cols>
  <sheetData>
    <row r="1" spans="1:17">
      <c r="A1" s="28" t="s">
        <v>119</v>
      </c>
      <c r="B1" s="29" t="s">
        <v>30</v>
      </c>
      <c r="C1" s="25" t="s">
        <v>0</v>
      </c>
      <c r="E1" s="29"/>
      <c r="F1" s="29" t="s">
        <v>31</v>
      </c>
      <c r="G1" s="29"/>
      <c r="H1" s="26" t="s">
        <v>0</v>
      </c>
      <c r="I1" s="1"/>
      <c r="J1" s="1"/>
      <c r="K1" s="1"/>
      <c r="L1" s="1"/>
      <c r="M1" s="1"/>
      <c r="N1" s="1"/>
      <c r="O1" s="1"/>
      <c r="P1" s="1"/>
      <c r="Q1" s="1"/>
    </row>
    <row r="2" spans="1:17">
      <c r="A2" s="14"/>
      <c r="B2" s="14" t="s">
        <v>61</v>
      </c>
      <c r="C2" s="17">
        <v>100</v>
      </c>
      <c r="D2" s="15"/>
      <c r="E2" s="14"/>
      <c r="F2" s="14"/>
      <c r="G2" s="14"/>
      <c r="H2" s="16"/>
      <c r="I2" s="1"/>
      <c r="J2" s="1"/>
      <c r="K2" s="1"/>
      <c r="L2" s="1"/>
      <c r="M2" s="1"/>
      <c r="N2" s="1"/>
      <c r="O2" s="1"/>
      <c r="P2" s="1"/>
      <c r="Q2" s="1"/>
    </row>
    <row r="3" spans="1:17">
      <c r="A3" s="14"/>
      <c r="B3" s="14" t="s">
        <v>120</v>
      </c>
      <c r="C3" s="17">
        <v>382.5</v>
      </c>
      <c r="D3" s="15"/>
      <c r="E3" s="14"/>
      <c r="F3" s="14"/>
      <c r="G3" s="14"/>
      <c r="H3" s="16"/>
      <c r="I3" s="1"/>
      <c r="J3" s="1"/>
      <c r="K3" s="1"/>
      <c r="L3" s="1"/>
      <c r="M3" s="1"/>
      <c r="N3" s="1"/>
      <c r="O3" s="1"/>
      <c r="P3" s="1"/>
      <c r="Q3" s="1"/>
    </row>
    <row r="4" spans="1:17">
      <c r="A4" s="14"/>
      <c r="B4" s="14"/>
      <c r="C4" s="17"/>
      <c r="D4" s="15"/>
      <c r="E4" s="14"/>
      <c r="F4" s="14"/>
      <c r="G4" s="14"/>
      <c r="H4" s="16"/>
      <c r="I4" s="1"/>
      <c r="J4" s="1"/>
      <c r="K4" s="1"/>
      <c r="L4" s="1"/>
      <c r="M4" s="1"/>
      <c r="N4" s="1"/>
      <c r="O4" s="1"/>
      <c r="P4" s="1"/>
      <c r="Q4" s="1"/>
    </row>
    <row r="5" spans="1:17">
      <c r="A5" s="14"/>
      <c r="B5" s="14"/>
      <c r="C5" s="17"/>
      <c r="D5" s="15"/>
      <c r="E5" s="14"/>
      <c r="F5" s="14"/>
      <c r="G5" s="14"/>
      <c r="H5" s="16"/>
      <c r="I5" s="1"/>
      <c r="J5" s="1"/>
      <c r="K5" s="1"/>
      <c r="L5" s="1"/>
      <c r="M5" s="1"/>
      <c r="N5" s="1"/>
      <c r="O5" s="1"/>
      <c r="P5" s="1"/>
      <c r="Q5" s="1"/>
    </row>
    <row r="6" spans="1:17">
      <c r="A6" s="14"/>
      <c r="B6" s="14"/>
      <c r="C6" s="17"/>
      <c r="D6" s="15"/>
      <c r="E6" s="14"/>
      <c r="F6" s="14"/>
      <c r="G6" s="14"/>
      <c r="H6" s="16"/>
      <c r="I6" s="1"/>
      <c r="J6" s="1"/>
      <c r="K6" s="1"/>
      <c r="L6" s="1"/>
      <c r="M6" s="1"/>
      <c r="N6" s="1"/>
      <c r="O6" s="1"/>
      <c r="P6" s="1"/>
      <c r="Q6" s="1"/>
    </row>
    <row r="7" spans="1:17" ht="17.25" thickBot="1">
      <c r="A7" s="20"/>
      <c r="B7" s="20" t="s">
        <v>34</v>
      </c>
      <c r="C7" s="21">
        <f>SUM(C2:C6)</f>
        <v>482.5</v>
      </c>
      <c r="D7" s="23">
        <f>C7</f>
        <v>482.5</v>
      </c>
      <c r="E7" s="14"/>
      <c r="F7" s="14"/>
      <c r="G7" s="14"/>
      <c r="H7" s="16"/>
      <c r="I7" s="1"/>
      <c r="J7" s="1"/>
      <c r="K7" s="1"/>
      <c r="L7" s="1"/>
      <c r="M7" s="1"/>
      <c r="N7" s="1"/>
      <c r="O7" s="1"/>
      <c r="P7" s="1"/>
      <c r="Q7" s="1"/>
    </row>
    <row r="8" spans="1:17" ht="17.25" thickTop="1">
      <c r="A8" s="18"/>
      <c r="B8" s="18" t="s">
        <v>35</v>
      </c>
      <c r="C8" s="19"/>
      <c r="D8" s="22"/>
      <c r="E8" s="14"/>
      <c r="F8" s="14"/>
      <c r="G8" s="14"/>
      <c r="H8" s="16"/>
      <c r="I8" s="1"/>
      <c r="J8" s="1"/>
      <c r="K8" s="1"/>
      <c r="L8" s="1"/>
      <c r="M8" s="1"/>
      <c r="N8" s="1"/>
      <c r="O8" s="1"/>
      <c r="P8" s="1"/>
      <c r="Q8" s="1"/>
    </row>
    <row r="9" spans="1:17">
      <c r="A9" s="14"/>
      <c r="B9" s="14">
        <v>572</v>
      </c>
      <c r="C9" s="17">
        <v>10</v>
      </c>
      <c r="D9" s="15"/>
      <c r="E9" s="14"/>
      <c r="F9" s="14"/>
      <c r="G9" s="14"/>
      <c r="H9" s="16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14"/>
      <c r="B10" s="14"/>
      <c r="C10" s="17"/>
      <c r="D10" s="15"/>
      <c r="E10" s="14"/>
      <c r="F10" s="14"/>
      <c r="G10" s="14" t="s">
        <v>39</v>
      </c>
      <c r="H10" s="16">
        <v>23514.06</v>
      </c>
      <c r="I10" s="1"/>
      <c r="J10" s="1"/>
      <c r="K10" s="1"/>
      <c r="L10" s="1"/>
      <c r="M10" s="1"/>
      <c r="N10" s="1"/>
      <c r="O10" s="1"/>
      <c r="P10" s="1"/>
      <c r="Q10" s="1"/>
    </row>
    <row r="11" spans="1:17">
      <c r="A11" s="14"/>
      <c r="B11" s="14">
        <v>594</v>
      </c>
      <c r="C11" s="17">
        <v>75</v>
      </c>
      <c r="D11" s="15"/>
      <c r="E11" s="14"/>
      <c r="F11" s="14"/>
      <c r="G11" s="14"/>
      <c r="H11" s="16"/>
      <c r="I11" s="1"/>
      <c r="J11" s="1"/>
      <c r="K11" s="1"/>
      <c r="L11" s="1"/>
      <c r="M11" s="1"/>
      <c r="N11" s="1"/>
      <c r="O11" s="1"/>
      <c r="P11" s="1"/>
      <c r="Q11" s="1"/>
    </row>
    <row r="12" spans="1:17">
      <c r="A12" s="14"/>
      <c r="B12" s="14">
        <v>595</v>
      </c>
      <c r="C12" s="17">
        <v>14.25</v>
      </c>
      <c r="D12" s="15"/>
      <c r="E12" s="14"/>
      <c r="F12" s="14"/>
      <c r="G12" s="14" t="s">
        <v>40</v>
      </c>
      <c r="H12" s="16">
        <v>23372.58</v>
      </c>
      <c r="I12" s="1"/>
      <c r="J12" s="1"/>
      <c r="K12" s="1"/>
      <c r="L12" s="1"/>
      <c r="M12" s="1"/>
      <c r="N12" s="1"/>
      <c r="O12" s="1"/>
      <c r="P12" s="1"/>
      <c r="Q12" s="1"/>
    </row>
    <row r="13" spans="1:17">
      <c r="A13" s="14"/>
      <c r="B13" s="14">
        <v>596</v>
      </c>
      <c r="C13" s="17">
        <v>26.8</v>
      </c>
      <c r="D13" s="15"/>
      <c r="E13" s="14"/>
      <c r="F13" s="14"/>
      <c r="G13" s="14"/>
      <c r="H13" s="16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14"/>
      <c r="B14" s="14">
        <v>597</v>
      </c>
      <c r="C14" s="17">
        <v>26.8</v>
      </c>
      <c r="D14" s="15"/>
      <c r="E14" s="14"/>
      <c r="F14" s="14"/>
      <c r="G14" s="14"/>
      <c r="H14" s="16"/>
      <c r="I14" s="1"/>
      <c r="J14" s="1"/>
      <c r="K14" s="1"/>
      <c r="L14" s="1"/>
      <c r="M14" s="1"/>
      <c r="N14" s="1"/>
      <c r="O14" s="1"/>
      <c r="P14" s="1"/>
      <c r="Q14" s="1"/>
    </row>
    <row r="15" spans="1:17">
      <c r="A15" s="14"/>
      <c r="B15" s="14">
        <v>599</v>
      </c>
      <c r="C15" s="17">
        <v>80</v>
      </c>
      <c r="D15" s="15"/>
      <c r="E15" s="14"/>
      <c r="F15" s="14"/>
      <c r="G15" s="14"/>
      <c r="H15" s="16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14"/>
      <c r="B16" s="14" t="s">
        <v>85</v>
      </c>
      <c r="C16" s="17">
        <v>108.17</v>
      </c>
      <c r="D16" s="15"/>
      <c r="E16" s="14"/>
      <c r="F16" s="14"/>
      <c r="G16" s="14"/>
      <c r="H16" s="16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14"/>
      <c r="B17" s="14"/>
      <c r="C17" s="17"/>
      <c r="D17" s="15"/>
      <c r="E17" s="14"/>
      <c r="F17" s="14"/>
      <c r="G17" s="14"/>
      <c r="H17" s="16"/>
      <c r="I17" s="1"/>
      <c r="J17" s="1"/>
      <c r="K17" s="1"/>
      <c r="L17" s="1"/>
      <c r="M17" s="1"/>
      <c r="N17" s="1"/>
      <c r="O17" s="1"/>
      <c r="P17" s="1"/>
      <c r="Q17" s="1"/>
    </row>
    <row r="18" spans="1:17">
      <c r="A18" s="14"/>
      <c r="B18" s="14"/>
      <c r="C18" s="17"/>
      <c r="D18" s="15"/>
      <c r="E18" s="14"/>
      <c r="F18" s="14"/>
      <c r="G18" s="14"/>
      <c r="H18" s="16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14"/>
      <c r="B19" s="14"/>
      <c r="C19" s="17"/>
      <c r="D19" s="15"/>
      <c r="E19" s="14"/>
      <c r="F19" s="14"/>
      <c r="G19" s="14"/>
      <c r="H19" s="16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14"/>
      <c r="B20" s="10"/>
      <c r="C20" s="17"/>
      <c r="D20" s="15"/>
      <c r="E20" s="14"/>
      <c r="F20" s="14"/>
      <c r="G20" s="14"/>
      <c r="H20" s="16"/>
      <c r="I20" s="1"/>
      <c r="J20" s="1"/>
      <c r="K20" s="1"/>
      <c r="L20" s="1"/>
      <c r="M20" s="1"/>
      <c r="N20" s="1"/>
      <c r="O20" s="1"/>
      <c r="P20" s="1"/>
      <c r="Q20" s="1"/>
    </row>
    <row r="21" spans="1:17" ht="17.25" thickBot="1">
      <c r="A21" s="20"/>
      <c r="B21" s="20" t="s">
        <v>36</v>
      </c>
      <c r="C21" s="21">
        <f>SUM(C9:C20)</f>
        <v>341.02</v>
      </c>
      <c r="D21" s="15"/>
      <c r="E21" s="14"/>
      <c r="F21" s="14"/>
      <c r="G21" s="14"/>
      <c r="H21" s="16"/>
      <c r="I21" s="1"/>
      <c r="J21" s="1"/>
      <c r="K21" s="1"/>
      <c r="L21" s="1"/>
      <c r="M21" s="1"/>
      <c r="N21" s="1"/>
      <c r="O21" s="1"/>
      <c r="P21" s="1"/>
      <c r="Q21" s="1"/>
    </row>
    <row r="22" spans="1:17" ht="17.25" thickTop="1">
      <c r="A22" s="18"/>
      <c r="B22" s="18"/>
      <c r="C22" s="19"/>
      <c r="D22" s="15"/>
      <c r="E22" s="14"/>
      <c r="F22" s="14"/>
      <c r="G22" s="14"/>
      <c r="H22" s="16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14"/>
      <c r="B23" s="14" t="s">
        <v>35</v>
      </c>
      <c r="C23" s="17"/>
      <c r="D23" s="15">
        <f>C21</f>
        <v>341.02</v>
      </c>
      <c r="E23" s="14"/>
      <c r="F23" s="14"/>
      <c r="G23" s="14"/>
      <c r="H23" s="16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14"/>
      <c r="B24" s="14"/>
      <c r="C24" s="17"/>
      <c r="D24" s="15"/>
      <c r="E24" s="14"/>
      <c r="F24" s="14"/>
      <c r="G24" s="14"/>
      <c r="H24" s="16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14"/>
      <c r="B25" s="14"/>
      <c r="C25" s="17"/>
      <c r="D25" s="15"/>
      <c r="E25" s="14"/>
      <c r="F25" s="14"/>
      <c r="G25" s="14"/>
      <c r="H25" s="16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24"/>
      <c r="B26" s="24" t="s">
        <v>38</v>
      </c>
      <c r="C26" s="25"/>
      <c r="D26" s="26">
        <f>D7-D23</f>
        <v>141.48000000000002</v>
      </c>
      <c r="E26" s="24"/>
      <c r="F26" s="24" t="s">
        <v>37</v>
      </c>
      <c r="G26" s="24"/>
      <c r="H26" s="27">
        <f>H10-H12</f>
        <v>141.47999999999956</v>
      </c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</sheetData>
  <pageMargins left="0.7" right="0.7" top="0.75" bottom="0.75" header="0.3" footer="0.3"/>
  <pageSetup paperSize="9" orientation="landscape" horizontalDpi="0" verticalDpi="0" r:id="rId1"/>
  <headerFooter>
    <oddHeader>&amp;CAccount Bank Reconcilation as at 24th Feb 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3:H30"/>
  <sheetViews>
    <sheetView tabSelected="1" view="pageBreakPreview" zoomScaleSheetLayoutView="100" workbookViewId="0">
      <selection activeCell="A8" sqref="A8"/>
    </sheetView>
  </sheetViews>
  <sheetFormatPr defaultRowHeight="16.5"/>
  <cols>
    <col min="2" max="2" width="34.7109375" customWidth="1"/>
    <col min="3" max="3" width="10.5703125" bestFit="1" customWidth="1"/>
    <col min="5" max="5" width="4.7109375" customWidth="1"/>
    <col min="7" max="7" width="27" customWidth="1"/>
    <col min="8" max="8" width="12.140625" customWidth="1"/>
  </cols>
  <sheetData>
    <row r="3" spans="1:8">
      <c r="A3" s="28" t="s">
        <v>146</v>
      </c>
      <c r="B3" s="29" t="s">
        <v>30</v>
      </c>
      <c r="C3" s="25" t="s">
        <v>0</v>
      </c>
      <c r="D3" s="35"/>
      <c r="E3" s="29"/>
      <c r="F3" s="29" t="s">
        <v>31</v>
      </c>
      <c r="G3" s="29"/>
      <c r="H3" s="26" t="s">
        <v>0</v>
      </c>
    </row>
    <row r="4" spans="1:8">
      <c r="A4" s="14"/>
      <c r="B4" s="14" t="s">
        <v>61</v>
      </c>
      <c r="C4" s="17">
        <v>5.0199999999999996</v>
      </c>
      <c r="D4" s="15"/>
      <c r="E4" s="14"/>
      <c r="F4" s="14"/>
      <c r="G4" s="14"/>
      <c r="H4" s="16"/>
    </row>
    <row r="5" spans="1:8">
      <c r="A5" s="14"/>
      <c r="B5" s="14" t="s">
        <v>120</v>
      </c>
      <c r="C5" s="17">
        <v>75.81</v>
      </c>
      <c r="D5" s="15"/>
      <c r="E5" s="14"/>
      <c r="F5" s="14"/>
      <c r="G5" s="14"/>
      <c r="H5" s="16"/>
    </row>
    <row r="6" spans="1:8">
      <c r="A6" s="14"/>
      <c r="B6" s="14"/>
      <c r="C6" s="17"/>
      <c r="D6" s="15"/>
      <c r="E6" s="14"/>
      <c r="F6" s="14"/>
      <c r="G6" s="14"/>
      <c r="H6" s="16"/>
    </row>
    <row r="7" spans="1:8">
      <c r="A7" s="14"/>
      <c r="B7" s="14"/>
      <c r="C7" s="17"/>
      <c r="D7" s="15"/>
      <c r="E7" s="14"/>
      <c r="F7" s="14"/>
      <c r="G7" s="14"/>
      <c r="H7" s="16"/>
    </row>
    <row r="8" spans="1:8">
      <c r="A8" s="14"/>
      <c r="B8" s="14"/>
      <c r="C8" s="17"/>
      <c r="D8" s="15"/>
      <c r="E8" s="14"/>
      <c r="F8" s="14"/>
      <c r="G8" s="14"/>
      <c r="H8" s="16"/>
    </row>
    <row r="9" spans="1:8" ht="17.25" thickBot="1">
      <c r="A9" s="20"/>
      <c r="B9" s="20" t="s">
        <v>34</v>
      </c>
      <c r="C9" s="21">
        <f>SUM(C4:C8)</f>
        <v>80.83</v>
      </c>
      <c r="D9" s="23">
        <f>C9</f>
        <v>80.83</v>
      </c>
      <c r="E9" s="14"/>
      <c r="F9" s="14"/>
      <c r="G9" s="14"/>
      <c r="H9" s="16"/>
    </row>
    <row r="10" spans="1:8" ht="17.25" thickTop="1">
      <c r="A10" s="18"/>
      <c r="B10" s="18" t="s">
        <v>35</v>
      </c>
      <c r="C10" s="19"/>
      <c r="D10" s="22"/>
      <c r="E10" s="14"/>
      <c r="F10" s="14"/>
      <c r="G10" s="14"/>
      <c r="H10" s="16"/>
    </row>
    <row r="11" spans="1:8">
      <c r="A11" s="14"/>
      <c r="B11" s="14">
        <v>572</v>
      </c>
      <c r="C11" s="17">
        <v>10</v>
      </c>
      <c r="D11" s="15"/>
      <c r="E11" s="14"/>
      <c r="F11" s="14"/>
      <c r="G11" s="14"/>
      <c r="H11" s="16"/>
    </row>
    <row r="12" spans="1:8">
      <c r="A12" s="14"/>
      <c r="B12" s="14"/>
      <c r="C12" s="17"/>
      <c r="D12" s="15"/>
      <c r="E12" s="14"/>
      <c r="F12" s="14"/>
      <c r="G12" s="14" t="s">
        <v>39</v>
      </c>
      <c r="H12" s="16">
        <v>23551.41</v>
      </c>
    </row>
    <row r="13" spans="1:8">
      <c r="A13" s="14"/>
      <c r="B13" s="14"/>
      <c r="C13" s="17"/>
      <c r="D13" s="15"/>
      <c r="E13" s="14"/>
      <c r="F13" s="14"/>
      <c r="G13" s="14"/>
      <c r="H13" s="16"/>
    </row>
    <row r="14" spans="1:8">
      <c r="A14" s="14"/>
      <c r="B14" s="14"/>
      <c r="C14" s="17"/>
      <c r="D14" s="15"/>
      <c r="E14" s="14"/>
      <c r="F14" s="14"/>
      <c r="G14" s="14" t="s">
        <v>40</v>
      </c>
      <c r="H14" s="16">
        <v>23480.58</v>
      </c>
    </row>
    <row r="15" spans="1:8">
      <c r="A15" s="14"/>
      <c r="B15" s="14"/>
      <c r="C15" s="17"/>
      <c r="D15" s="15"/>
      <c r="E15" s="14"/>
      <c r="F15" s="14"/>
      <c r="G15" s="14"/>
      <c r="H15" s="16"/>
    </row>
    <row r="16" spans="1:8">
      <c r="A16" s="14"/>
      <c r="B16" s="14"/>
      <c r="C16" s="17"/>
      <c r="D16" s="15"/>
      <c r="E16" s="14"/>
      <c r="F16" s="14"/>
      <c r="G16" s="14"/>
      <c r="H16" s="16"/>
    </row>
    <row r="17" spans="1:8">
      <c r="A17" s="14"/>
      <c r="B17" s="14"/>
      <c r="C17" s="17"/>
      <c r="D17" s="15"/>
      <c r="E17" s="14"/>
      <c r="F17" s="14"/>
      <c r="G17" s="14"/>
      <c r="H17" s="16"/>
    </row>
    <row r="18" spans="1:8">
      <c r="A18" s="14"/>
      <c r="B18" s="14"/>
      <c r="C18" s="17"/>
      <c r="D18" s="15"/>
      <c r="E18" s="14"/>
      <c r="F18" s="14"/>
      <c r="G18" s="14"/>
      <c r="H18" s="16"/>
    </row>
    <row r="19" spans="1:8">
      <c r="A19" s="14"/>
      <c r="B19" s="14"/>
      <c r="C19" s="17"/>
      <c r="D19" s="15"/>
      <c r="E19" s="14"/>
      <c r="F19" s="14"/>
      <c r="G19" s="14"/>
      <c r="H19" s="16"/>
    </row>
    <row r="20" spans="1:8">
      <c r="A20" s="14"/>
      <c r="B20" s="14"/>
      <c r="C20" s="17"/>
      <c r="D20" s="15"/>
      <c r="E20" s="14"/>
      <c r="F20" s="14"/>
      <c r="G20" s="14"/>
      <c r="H20" s="16"/>
    </row>
    <row r="21" spans="1:8">
      <c r="A21" s="14"/>
      <c r="B21" s="14"/>
      <c r="C21" s="17"/>
      <c r="D21" s="15"/>
      <c r="E21" s="14"/>
      <c r="F21" s="14"/>
      <c r="G21" s="14"/>
      <c r="H21" s="16"/>
    </row>
    <row r="22" spans="1:8">
      <c r="A22" s="14"/>
      <c r="B22" s="10"/>
      <c r="C22" s="17"/>
      <c r="D22" s="15"/>
      <c r="E22" s="14"/>
      <c r="F22" s="14"/>
      <c r="G22" s="14"/>
      <c r="H22" s="16"/>
    </row>
    <row r="23" spans="1:8" ht="17.25" thickBot="1">
      <c r="A23" s="20"/>
      <c r="B23" s="20" t="s">
        <v>36</v>
      </c>
      <c r="C23" s="21">
        <f>SUM(C11:C22)</f>
        <v>10</v>
      </c>
      <c r="D23" s="15"/>
      <c r="E23" s="14"/>
      <c r="F23" s="14"/>
      <c r="G23" s="14"/>
      <c r="H23" s="16"/>
    </row>
    <row r="24" spans="1:8" ht="17.25" thickTop="1">
      <c r="A24" s="18"/>
      <c r="B24" s="18"/>
      <c r="C24" s="19"/>
      <c r="D24" s="15"/>
      <c r="E24" s="14"/>
      <c r="F24" s="14"/>
      <c r="G24" s="14"/>
      <c r="H24" s="16"/>
    </row>
    <row r="25" spans="1:8">
      <c r="A25" s="14"/>
      <c r="B25" s="14" t="s">
        <v>35</v>
      </c>
      <c r="C25" s="17"/>
      <c r="D25" s="15">
        <f>C23</f>
        <v>10</v>
      </c>
      <c r="E25" s="14"/>
      <c r="F25" s="14"/>
      <c r="G25" s="14"/>
      <c r="H25" s="16"/>
    </row>
    <row r="26" spans="1:8">
      <c r="A26" s="14"/>
      <c r="B26" s="14"/>
      <c r="C26" s="17"/>
      <c r="D26" s="15"/>
      <c r="E26" s="14"/>
      <c r="F26" s="14"/>
      <c r="G26" s="14"/>
      <c r="H26" s="16"/>
    </row>
    <row r="27" spans="1:8">
      <c r="A27" s="14"/>
      <c r="B27" s="14"/>
      <c r="C27" s="17"/>
      <c r="D27" s="15"/>
      <c r="E27" s="14"/>
      <c r="F27" s="14"/>
      <c r="G27" s="14"/>
      <c r="H27" s="16"/>
    </row>
    <row r="28" spans="1:8">
      <c r="A28" s="24"/>
      <c r="B28" s="24" t="s">
        <v>38</v>
      </c>
      <c r="C28" s="25"/>
      <c r="D28" s="26">
        <f>D9-D25</f>
        <v>70.83</v>
      </c>
      <c r="E28" s="24"/>
      <c r="F28" s="24" t="s">
        <v>37</v>
      </c>
      <c r="G28" s="24"/>
      <c r="H28" s="27">
        <f>H12-H14</f>
        <v>70.829999999998108</v>
      </c>
    </row>
    <row r="29" spans="1:8">
      <c r="A29" s="1"/>
      <c r="B29" s="1"/>
      <c r="C29" s="1"/>
      <c r="D29" s="1"/>
      <c r="E29" s="1"/>
      <c r="F29" s="1"/>
      <c r="G29" s="1"/>
      <c r="H29" s="1"/>
    </row>
    <row r="30" spans="1:8">
      <c r="A30" s="1"/>
      <c r="B30" s="1"/>
      <c r="C30" s="1"/>
      <c r="D30" s="1"/>
      <c r="E30" s="1"/>
      <c r="F30" s="1"/>
      <c r="G30" s="1"/>
      <c r="H30" s="1"/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Outgoings</vt:lpstr>
      <vt:lpstr>Income</vt:lpstr>
      <vt:lpstr>Sheet3</vt:lpstr>
      <vt:lpstr>bank recon July</vt:lpstr>
      <vt:lpstr>Aug Bank Recon</vt:lpstr>
      <vt:lpstr>Feb 2016 Bank Recon</vt:lpstr>
      <vt:lpstr>March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PYD</dc:creator>
  <cp:lastModifiedBy>PYD</cp:lastModifiedBy>
  <cp:lastPrinted>2016-04-12T15:15:05Z</cp:lastPrinted>
  <dcterms:created xsi:type="dcterms:W3CDTF">2015-07-08T12:03:08Z</dcterms:created>
  <dcterms:modified xsi:type="dcterms:W3CDTF">2016-04-12T15:15:41Z</dcterms:modified>
</cp:coreProperties>
</file>